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4475" windowHeight="7935" activeTab="0"/>
  </bookViews>
  <sheets>
    <sheet name="все ОУ-школы" sheetId="1" r:id="rId1"/>
    <sheet name="Бугаево" sheetId="2" r:id="rId2"/>
    <sheet name="Хабариха" sheetId="3" r:id="rId3"/>
    <sheet name="Уег" sheetId="4" r:id="rId4"/>
    <sheet name="Окунево" sheetId="5" r:id="rId5"/>
    <sheet name="Степан" sheetId="6" r:id="rId6"/>
    <sheet name=" Нов.Бор" sheetId="7" r:id="rId7"/>
    <sheet name="Медвежка" sheetId="8" r:id="rId8"/>
    <sheet name="Черногор" sheetId="9" r:id="rId9"/>
    <sheet name="Пижма" sheetId="10" r:id="rId10"/>
    <sheet name=" Цильма" sheetId="11" r:id="rId11"/>
    <sheet name="Филипповская" sheetId="12" r:id="rId12"/>
    <sheet name="Рочевская" sheetId="13" r:id="rId13"/>
    <sheet name="ермица" sheetId="14" r:id="rId14"/>
    <sheet name="Харьяга" sheetId="15" r:id="rId15"/>
    <sheet name="Нерица" sheetId="16" r:id="rId16"/>
    <sheet name="синегор" sheetId="17" r:id="rId17"/>
    <sheet name="ксош" sheetId="18" r:id="rId18"/>
    <sheet name="усош" sheetId="19" r:id="rId19"/>
    <sheet name="Лист1" sheetId="20" r:id="rId20"/>
    <sheet name="Лист2" sheetId="21" r:id="rId21"/>
  </sheets>
  <definedNames>
    <definedName name="_xlnm.Print_Titles" localSheetId="6">' Нов.Бор'!$A:$F,' Нов.Бор'!$7:$8</definedName>
    <definedName name="_xlnm.Print_Titles" localSheetId="10">' Цильма'!$A:$F,' Цильма'!$7:$8</definedName>
    <definedName name="_xlnm.Print_Titles" localSheetId="1">'Бугаево'!$A:$F,'Бугаево'!$7:$8</definedName>
    <definedName name="_xlnm.Print_Titles" localSheetId="0">'все ОУ-школы'!$A:$F,'все ОУ-школы'!$7:$8</definedName>
    <definedName name="_xlnm.Print_Titles" localSheetId="13">'ермица'!$A:$F,'ермица'!$7:$8</definedName>
    <definedName name="_xlnm.Print_Titles" localSheetId="17">'ксош'!$A:$F,'ксош'!$7:$8</definedName>
    <definedName name="_xlnm.Print_Titles" localSheetId="7">'Медвежка'!$A:$F,'Медвежка'!$7:$8</definedName>
    <definedName name="_xlnm.Print_Titles" localSheetId="15">'Нерица'!$A:$F,'Нерица'!$7:$8</definedName>
    <definedName name="_xlnm.Print_Titles" localSheetId="4">'Окунево'!$A:$F,'Окунево'!$7:$8</definedName>
    <definedName name="_xlnm.Print_Titles" localSheetId="9">'Пижма'!$A:$F,'Пижма'!$7:$8</definedName>
    <definedName name="_xlnm.Print_Titles" localSheetId="12">'Рочевская'!$A:$F,'Рочевская'!$7:$8</definedName>
    <definedName name="_xlnm.Print_Titles" localSheetId="16">'синегор'!$A:$F,'синегор'!$7:$8</definedName>
    <definedName name="_xlnm.Print_Titles" localSheetId="5">'Степан'!$A:$F,'Степан'!$7:$8</definedName>
    <definedName name="_xlnm.Print_Titles" localSheetId="3">'Уег'!$A:$F,'Уег'!$7:$8</definedName>
    <definedName name="_xlnm.Print_Titles" localSheetId="18">'усош'!$A:$F,'усош'!$7:$8</definedName>
    <definedName name="_xlnm.Print_Titles" localSheetId="11">'Филипповская'!$A:$F,'Филипповская'!$7:$8</definedName>
    <definedName name="_xlnm.Print_Titles" localSheetId="2">'Хабариха'!$A:$F,'Хабариха'!$7:$8</definedName>
    <definedName name="_xlnm.Print_Titles" localSheetId="14">'Харьяга'!$A:$F,'Харьяга'!$7:$8</definedName>
    <definedName name="_xlnm.Print_Titles" localSheetId="8">'Черногор'!$A:$F,'Черногор'!$7:$8</definedName>
    <definedName name="_xlnm.Print_Area" localSheetId="6">' Нов.Бор'!$A$1:$R$18</definedName>
    <definedName name="_xlnm.Print_Area" localSheetId="10">' Цильма'!$A$1:$R$18</definedName>
    <definedName name="_xlnm.Print_Area" localSheetId="1">'Бугаево'!$A$1:$R$18</definedName>
    <definedName name="_xlnm.Print_Area" localSheetId="0">'все ОУ-школы'!$A$1:$R$20</definedName>
    <definedName name="_xlnm.Print_Area" localSheetId="13">'ермица'!$A$1:$R$18</definedName>
    <definedName name="_xlnm.Print_Area" localSheetId="17">'ксош'!$A$1:$R$18</definedName>
    <definedName name="_xlnm.Print_Area" localSheetId="7">'Медвежка'!$A$1:$R$18</definedName>
    <definedName name="_xlnm.Print_Area" localSheetId="15">'Нерица'!$A$1:$R$18</definedName>
    <definedName name="_xlnm.Print_Area" localSheetId="4">'Окунево'!$A$1:$R$18</definedName>
    <definedName name="_xlnm.Print_Area" localSheetId="9">'Пижма'!$A$1:$R$18</definedName>
    <definedName name="_xlnm.Print_Area" localSheetId="12">'Рочевская'!$A$1:$R$18</definedName>
    <definedName name="_xlnm.Print_Area" localSheetId="16">'синегор'!$A$1:$R$18</definedName>
    <definedName name="_xlnm.Print_Area" localSheetId="5">'Степан'!$A$1:$R$18</definedName>
    <definedName name="_xlnm.Print_Area" localSheetId="3">'Уег'!$A$1:$R$18</definedName>
    <definedName name="_xlnm.Print_Area" localSheetId="18">'усош'!$A$1:$R$18</definedName>
    <definedName name="_xlnm.Print_Area" localSheetId="11">'Филипповская'!$A$1:$R$18</definedName>
    <definedName name="_xlnm.Print_Area" localSheetId="2">'Хабариха'!$A$1:$R$18</definedName>
    <definedName name="_xlnm.Print_Area" localSheetId="14">'Харьяга'!$A$1:$R$18</definedName>
    <definedName name="_xlnm.Print_Area" localSheetId="8">'Черногор'!$A$1:$R$18</definedName>
  </definedNames>
  <calcPr fullCalcOnLoad="1"/>
</workbook>
</file>

<file path=xl/sharedStrings.xml><?xml version="1.0" encoding="utf-8"?>
<sst xmlns="http://schemas.openxmlformats.org/spreadsheetml/2006/main" count="668" uniqueCount="90">
  <si>
    <t>№, п/п</t>
  </si>
  <si>
    <t>Показатель</t>
  </si>
  <si>
    <t>Ед.  изм.</t>
  </si>
  <si>
    <t>чел.</t>
  </si>
  <si>
    <t>тыс. руб.</t>
  </si>
  <si>
    <t>руб.</t>
  </si>
  <si>
    <t>4.</t>
  </si>
  <si>
    <t>5.</t>
  </si>
  <si>
    <t xml:space="preserve">Всего </t>
  </si>
  <si>
    <t xml:space="preserve">в том числе </t>
  </si>
  <si>
    <t>Школы-сады</t>
  </si>
  <si>
    <t>Кадетские школы и школы-интернаты</t>
  </si>
  <si>
    <t xml:space="preserve">Вечерние (сменные) общеобразовательные учреждения </t>
  </si>
  <si>
    <t>Общеобразовательные школы-интернаты</t>
  </si>
  <si>
    <t xml:space="preserve">Общеобразовательные учреждения для детей, нуждающихся в психолого-педагогической и медико-социальной помощи </t>
  </si>
  <si>
    <t>Специальные (коррекционные) общеобразовательные учреждения для обучающихся, воспитанников с ограниченными возможностями здоровья</t>
  </si>
  <si>
    <t>Специальные учебно-воспитательные учреждения для детей и подростков с девиантным поведением (специальные общеобразовательные школы и специальные (коррекционные) общеобразовательные школы)</t>
  </si>
  <si>
    <t>Общеобразовательные учреждения для детей-сирот и детей, оставшихся без попечения родителей</t>
  </si>
  <si>
    <t>Оздоровительные общеобразовательные учреждения санаторного типа для детей, нуждающихся в длительном лечении.</t>
  </si>
  <si>
    <t xml:space="preserve">Общеобразовательные школы-интерны     с     первоначальной     летной
подготовкой.
</t>
  </si>
  <si>
    <t>Общеобразовательные учреждения (школы)</t>
  </si>
  <si>
    <r>
      <t xml:space="preserve">Размер фактической среднемесячной заработной платы </t>
    </r>
    <r>
      <rPr>
        <b/>
        <sz val="12"/>
        <rFont val="Times New Roman"/>
        <family val="1"/>
      </rPr>
      <t>учителей по бюджету с учетом федеральных средств (классное руководство)</t>
    </r>
  </si>
  <si>
    <r>
      <t xml:space="preserve">Размер фактической среднемесячной заработной платы </t>
    </r>
    <r>
      <rPr>
        <b/>
        <sz val="12"/>
        <rFont val="Times New Roman"/>
        <family val="1"/>
      </rPr>
      <t>учителей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с учетом внебюджетных средств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и федеральных средств (классное руководство), </t>
    </r>
  </si>
  <si>
    <r>
      <t xml:space="preserve">Фактически начисленный фонд заработной платы  </t>
    </r>
    <r>
      <rPr>
        <b/>
        <sz val="12"/>
        <rFont val="Times New Roman"/>
        <family val="1"/>
      </rPr>
      <t>учителей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с учетом внебюджетных средств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и федеральных средств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(классное руководство)</t>
    </r>
    <r>
      <rPr>
        <sz val="12"/>
        <rFont val="Times New Roman"/>
        <family val="1"/>
      </rPr>
      <t xml:space="preserve">  (с учетом рай.коэф.и сев.надбавки)</t>
    </r>
  </si>
  <si>
    <r>
      <t xml:space="preserve">Оплата труда учителей муниципальных (государственных) </t>
    </r>
    <r>
      <rPr>
        <b/>
        <u val="single"/>
        <sz val="14"/>
        <rFont val="Times New Roman"/>
        <family val="1"/>
      </rPr>
      <t xml:space="preserve">общеобразовательных учреждений </t>
    </r>
    <r>
      <rPr>
        <b/>
        <sz val="14"/>
        <rFont val="Times New Roman"/>
        <family val="1"/>
      </rPr>
      <t>Республики Коми, реализующих программу общего образования за  _________________________________________________</t>
    </r>
  </si>
  <si>
    <t>Предоставляется до 11 числа каждого месяца за сентябрь, октябрь, декабрь 2011г.</t>
  </si>
  <si>
    <t>Наименование муниципального образования (государственного учреждения образования)</t>
  </si>
  <si>
    <r>
      <t>Среднемесячная численность</t>
    </r>
    <r>
      <rPr>
        <b/>
        <sz val="12"/>
        <rFont val="Times New Roman"/>
        <family val="1"/>
      </rPr>
      <t xml:space="preserve"> учителей</t>
    </r>
    <r>
      <rPr>
        <sz val="12"/>
        <rFont val="Times New Roman"/>
        <family val="1"/>
      </rPr>
      <t xml:space="preserve"> (включая совместителей) </t>
    </r>
    <r>
      <rPr>
        <u val="single"/>
        <sz val="12"/>
        <rFont val="Times New Roman"/>
        <family val="1"/>
      </rPr>
      <t>за сентябрь (октябрь, ноябрь, декабрь) 2011г.</t>
    </r>
  </si>
  <si>
    <r>
      <t xml:space="preserve">Фактический начисленный фонд заработной платы </t>
    </r>
    <r>
      <rPr>
        <b/>
        <sz val="12"/>
        <rFont val="Times New Roman"/>
        <family val="1"/>
      </rPr>
      <t xml:space="preserve">учителей по бюджету, с учетом федеральных средств (классное руководство) </t>
    </r>
    <r>
      <rPr>
        <sz val="12"/>
        <rFont val="Times New Roman"/>
        <family val="1"/>
      </rPr>
      <t xml:space="preserve">(указывается фактическое начисление за сентябрь (октябрь, ноябрь, декабрь)  </t>
    </r>
    <r>
      <rPr>
        <u val="single"/>
        <sz val="12"/>
        <rFont val="Times New Roman"/>
        <family val="1"/>
      </rPr>
      <t>(</t>
    </r>
    <r>
      <rPr>
        <sz val="12"/>
        <rFont val="Times New Roman"/>
        <family val="1"/>
      </rPr>
      <t>с учетом рай.коэф.и сев.надбавки))</t>
    </r>
  </si>
  <si>
    <t>Приложение 4</t>
  </si>
  <si>
    <t>И.В. Ключ</t>
  </si>
  <si>
    <t>Исполнитель, тел Чипсанова Ю.М. 91-1-65</t>
  </si>
  <si>
    <t>И.А. Меркурьева</t>
  </si>
  <si>
    <t>по Управлению образования администрации МО МР "Усть-Цилемский"</t>
  </si>
  <si>
    <t>Начальник управления образования</t>
  </si>
  <si>
    <t>Заведующий финансово-экономическим отделом</t>
  </si>
  <si>
    <t>по МБОУ "Бугаевская СОШ"</t>
  </si>
  <si>
    <t>Руководитель                                                                               О.Н. Дуркина</t>
  </si>
  <si>
    <t>Исполнитель, тел Т.В. Чудова 8(82141)94-2-35</t>
  </si>
  <si>
    <t>по МБОУ "Хабарицкая СОШ"</t>
  </si>
  <si>
    <t>Руководитель                                                                                   Е.А. Линтас</t>
  </si>
  <si>
    <t>Исполнитель, тел                        Л.Г. Ануфриева 8(82141)94-1-28</t>
  </si>
  <si>
    <t>по МБОУ "Уежная НШДС"</t>
  </si>
  <si>
    <t>Руководитель                                                                               Л.Г. Дуркина</t>
  </si>
  <si>
    <t>Исполнитель, тел        И.М. Козлова    8(82141)94-3-16</t>
  </si>
  <si>
    <t>по МБОУ "Окуневская СОШ"</t>
  </si>
  <si>
    <t>Руководитель                                                                            И.Н. Батманова</t>
  </si>
  <si>
    <t>Исполнитель, тел                 М.Я. Чупрова 8(82141)97-5-24</t>
  </si>
  <si>
    <t>по МБОУ "Степановская ООШ"</t>
  </si>
  <si>
    <t>Руководитель                                                                               О.Г. Михеева</t>
  </si>
  <si>
    <t>Исполнитель, тел  Л.Д. Зуева 8(82141)96-1-89</t>
  </si>
  <si>
    <t>по МБОУ "Новоборская СОШ"</t>
  </si>
  <si>
    <t>Руководитель                                                                             Н.Т. Осташова</t>
  </si>
  <si>
    <t>Исполнитель, тел      Н.Д. Соловьева 8(82141)93-1-47</t>
  </si>
  <si>
    <t>по МБОУ "Медвежская НШДС"</t>
  </si>
  <si>
    <t>Руководитель                                                                           Н.Г. Шишелова</t>
  </si>
  <si>
    <t>по МБОУ "Черногорская НШДС"</t>
  </si>
  <si>
    <t>Руководитель                                                                               А.С. Чуркина</t>
  </si>
  <si>
    <t>Исполнитель, тел             Т.Е. Куланова 8(82141)96-1-89</t>
  </si>
  <si>
    <t>по МБОУ "Пижемская СОШ"</t>
  </si>
  <si>
    <t>Руководитель                                                                              А.Н. Волошин</t>
  </si>
  <si>
    <t>Исполнитель, тел           Н.В. Власова 8(82141)96-1-89</t>
  </si>
  <si>
    <t>по МБОУ "Цилемская СОШ"</t>
  </si>
  <si>
    <t>Руководитель                                                                                Н.Т. Чупрова</t>
  </si>
  <si>
    <t>Исполнитель, тел    Т.Ф. Чупрова  8(82141)95-1-59</t>
  </si>
  <si>
    <t>по МБОУ "Филипповская НШДС"</t>
  </si>
  <si>
    <t>по МБОУ "Рочевская НШДС"</t>
  </si>
  <si>
    <t>Руководитель                                                                             Л.М. Жданова</t>
  </si>
  <si>
    <t>Руководитель                                                                               М.В. Рочева</t>
  </si>
  <si>
    <t>по МБОУ "Ермицкая ООШ"</t>
  </si>
  <si>
    <t>Руководитель                                                                                   Н.В. Рочева</t>
  </si>
  <si>
    <t>Исполнитель, тел     Ю.М. Чипсанова      8(82141)91-1-65</t>
  </si>
  <si>
    <t>по МБОУ "Харьяжская ООШ"</t>
  </si>
  <si>
    <t xml:space="preserve">Руководитель                                                                          Т.И. Кирильчук </t>
  </si>
  <si>
    <t>Исполнитель, тел      Ю.М. Чипсанова 8(82141)91-1-65</t>
  </si>
  <si>
    <t>по  МБОУ "Нерицкая НШДС"</t>
  </si>
  <si>
    <t>Руководитель                                                                             Л.О. Бабикова</t>
  </si>
  <si>
    <t>Исполнитель, тел      Ю.М. Чипсанова   8(82141)91-1-65</t>
  </si>
  <si>
    <t>по МБОУ Синегорская СОШ"</t>
  </si>
  <si>
    <t>Руководитель                                                                              Т.Н. Федотова</t>
  </si>
  <si>
    <t>Исполнитель, тел       Ю.М. Чипсанова 8(82141)91-1-65</t>
  </si>
  <si>
    <t>по МБОУ "Короворучейская СОШ"</t>
  </si>
  <si>
    <t>Руководитель                                                                              Л.И. Федотова</t>
  </si>
  <si>
    <t>Исполнитель, тел         Ю.М. Чипсанова   8(82141)91-1-65</t>
  </si>
  <si>
    <t>по МБОУ "Усть-Цилемская СОШ"</t>
  </si>
  <si>
    <t>Руководитель                                                                                 С.И. Ананин</t>
  </si>
  <si>
    <t>Исполнитель, тел       Ю.М. Чипсанова      8(82141)91-1-65</t>
  </si>
  <si>
    <r>
      <t xml:space="preserve">Оплата труда учителей муниципальных (государственных) </t>
    </r>
    <r>
      <rPr>
        <b/>
        <u val="single"/>
        <sz val="14"/>
        <rFont val="Times New Roman"/>
        <family val="1"/>
      </rPr>
      <t xml:space="preserve">общеобразовательных учреждений </t>
    </r>
    <r>
      <rPr>
        <b/>
        <sz val="14"/>
        <rFont val="Times New Roman"/>
        <family val="1"/>
      </rPr>
      <t>Республики Коми, реализующих программу общего образования за май 2012</t>
    </r>
  </si>
  <si>
    <r>
      <t xml:space="preserve">Оплата труда учителей муниципальных (государственных) </t>
    </r>
    <r>
      <rPr>
        <b/>
        <u val="single"/>
        <sz val="14"/>
        <rFont val="Times New Roman"/>
        <family val="1"/>
      </rPr>
      <t xml:space="preserve">общеобразовательных учреждений </t>
    </r>
    <r>
      <rPr>
        <b/>
        <sz val="14"/>
        <rFont val="Times New Roman"/>
        <family val="1"/>
      </rPr>
      <t>Республики Коми, реализующих программу общего образования за  май 2012</t>
    </r>
  </si>
  <si>
    <r>
      <t xml:space="preserve">Оплата труда учителей муниципальных (государственных) </t>
    </r>
    <r>
      <rPr>
        <b/>
        <u val="single"/>
        <sz val="14"/>
        <rFont val="Times New Roman"/>
        <family val="1"/>
      </rPr>
      <t xml:space="preserve">общеобразовательных учреждений </t>
    </r>
    <r>
      <rPr>
        <b/>
        <sz val="14"/>
        <rFont val="Times New Roman"/>
        <family val="1"/>
      </rPr>
      <t>Республики Коми, реализующих программу общего образования за  июнь 2012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</si>
</sst>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000"/>
    <numFmt numFmtId="167" formatCode="0.000"/>
    <numFmt numFmtId="168" formatCode="#,##0.0"/>
    <numFmt numFmtId="169" formatCode="0.0000000"/>
    <numFmt numFmtId="170" formatCode="0.000000"/>
    <numFmt numFmtId="171" formatCode="0.00000"/>
    <numFmt numFmtId="172" formatCode="#,##0.0_ ;\-#,##0.0\ "/>
    <numFmt numFmtId="173" formatCode="#,##0.00_ ;\-#,##0.00\ "/>
    <numFmt numFmtId="174" formatCode="#,##0_ ;\-#,##0\ "/>
    <numFmt numFmtId="175" formatCode="[$-FC19]d\ mmmm\ yyyy\ &quot;г.&quot;"/>
    <numFmt numFmtId="176" formatCode="_-* #,##0.0_р_._-;\-* #,##0.0_р_._-;_-* &quot;-&quot;??_р_._-;_-@_-"/>
    <numFmt numFmtId="177" formatCode="#,##0.0_р_."/>
    <numFmt numFmtId="178" formatCode="#,##0.00_р_."/>
    <numFmt numFmtId="179" formatCode="#,##0_р_."/>
    <numFmt numFmtId="180" formatCode="_-* #,##0_р_._-;\-* #,##0_р_._-;_-* &quot;-&quot;??_р_._-;_-@_-"/>
    <numFmt numFmtId="181" formatCode="_-* #,##0.0_р_._-;\-* #,##0.0_р_._-;_-* &quot;-&quot;?_р_._-;_-@_-"/>
    <numFmt numFmtId="182" formatCode="#,##0.0;[Red]#,##0.0"/>
    <numFmt numFmtId="183" formatCode="_-* #,##0.00_р_._-;\-* #,##0.00_р_._-;_-* &quot;-&quot;_р_._-;_-@_-"/>
    <numFmt numFmtId="184" formatCode="0.00;[Red]0.00"/>
    <numFmt numFmtId="185" formatCode="_-* #,##0.0_р_._-;\-* #,##0.0_р_._-;_-* &quot;-&quot;_р_._-;_-@_-"/>
    <numFmt numFmtId="186" formatCode="_(* #,##0.00_);_(* \(#,##0.00\);_(* &quot;-&quot;??_);_(@_)"/>
    <numFmt numFmtId="187" formatCode="_(* #,##0.0_);_(* \(#,##0.0\);_(* &quot;-&quot;??_);_(@_)"/>
    <numFmt numFmtId="188" formatCode="_-* #,##0.000_р_._-;\-* #,##0.000_р_._-;_-* &quot;-&quot;??_р_._-;_-@_-"/>
    <numFmt numFmtId="189" formatCode="_-* #,##0_р_._-;\-* #,##0_р_._-;_-* &quot;-&quot;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u val="single"/>
      <sz val="12"/>
      <name val="Times New Roman"/>
      <family val="1"/>
    </font>
    <font>
      <b/>
      <u val="single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horizontal="justify"/>
    </xf>
    <xf numFmtId="0" fontId="31" fillId="0" borderId="10" xfId="0" applyFont="1" applyBorder="1" applyAlignment="1">
      <alignment horizontal="justify" wrapText="1"/>
    </xf>
    <xf numFmtId="0" fontId="22" fillId="0" borderId="0" xfId="0" applyFont="1" applyFill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="75" zoomScaleNormal="75" zoomScaleSheetLayoutView="85" zoomScalePageLayoutView="0" workbookViewId="0" topLeftCell="A1">
      <pane xSplit="6" ySplit="8" topLeftCell="G15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A1" sqref="A1:R20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29</v>
      </c>
    </row>
    <row r="2" spans="6:18" ht="51.75" customHeight="1">
      <c r="F2" s="3"/>
      <c r="G2" s="15"/>
      <c r="Q2" s="23" t="s">
        <v>25</v>
      </c>
      <c r="R2" s="23"/>
    </row>
    <row r="3" spans="1:18" ht="37.5" customHeight="1">
      <c r="A3" s="21" t="s">
        <v>89</v>
      </c>
      <c r="B3" s="21"/>
      <c r="C3" s="21"/>
      <c r="D3" s="21"/>
      <c r="E3" s="21"/>
      <c r="F3" s="21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23.25" customHeight="1">
      <c r="A4" s="6"/>
      <c r="B4" s="6"/>
      <c r="C4" s="6"/>
      <c r="D4" s="6"/>
      <c r="E4" s="21" t="s">
        <v>33</v>
      </c>
      <c r="F4" s="22"/>
      <c r="G4" s="22"/>
      <c r="H4" s="22"/>
      <c r="I4" s="22"/>
      <c r="J4" s="22"/>
      <c r="K4" s="22"/>
      <c r="L4" s="22"/>
      <c r="M4" s="22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24" t="s">
        <v>26</v>
      </c>
      <c r="G5" s="25"/>
      <c r="H5" s="25"/>
      <c r="I5" s="25"/>
      <c r="J5" s="25"/>
      <c r="K5" s="25"/>
    </row>
    <row r="6" spans="1:18" ht="22.5" customHeight="1">
      <c r="A6" s="33" t="s">
        <v>0</v>
      </c>
      <c r="B6" s="31" t="s">
        <v>1</v>
      </c>
      <c r="C6" s="32"/>
      <c r="D6" s="32"/>
      <c r="E6" s="32"/>
      <c r="F6" s="30" t="s">
        <v>2</v>
      </c>
      <c r="G6" s="28" t="s">
        <v>8</v>
      </c>
      <c r="H6" s="35" t="s">
        <v>9</v>
      </c>
      <c r="I6" s="36"/>
      <c r="J6" s="36"/>
      <c r="K6" s="36"/>
      <c r="L6" s="36"/>
      <c r="M6" s="36"/>
      <c r="N6" s="36"/>
      <c r="O6" s="36"/>
      <c r="P6" s="36"/>
      <c r="Q6" s="36"/>
      <c r="R6" s="37"/>
    </row>
    <row r="7" spans="1:18" ht="102.75" customHeight="1">
      <c r="A7" s="34"/>
      <c r="B7" s="29"/>
      <c r="C7" s="29"/>
      <c r="D7" s="29"/>
      <c r="E7" s="29"/>
      <c r="F7" s="29"/>
      <c r="G7" s="29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41">
        <v>2</v>
      </c>
      <c r="C8" s="42"/>
      <c r="D8" s="42"/>
      <c r="E8" s="43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38" t="s">
        <v>27</v>
      </c>
      <c r="C9" s="44"/>
      <c r="D9" s="44"/>
      <c r="E9" s="45"/>
      <c r="F9" s="11" t="s">
        <v>3</v>
      </c>
      <c r="G9" s="13">
        <f>H9+J9</f>
        <v>191</v>
      </c>
      <c r="H9" s="9">
        <f>Бугаево!H9+Хабариха!H9+Уег!H9+Окунево!H9+Степан!H9+' Нов.Бор'!H9+Медвежка!H9+Черногор!H9+Пижма!H9+' Цильма'!H9+Филипповская!H9+Рочевская!H9+ермица!H9+Харьяга!H9+Нерица!H9+синегор!H9+ксош!H9+усош!H9</f>
        <v>183</v>
      </c>
      <c r="I9" s="9">
        <f>Бугаево!I9+Хабариха!I9+Уег!I9+Окунево!I9+Степан!I9+' Нов.Бор'!I9+Медвежка!I9+Черногор!I9+Пижма!I9+' Цильма'!I9+Филипповская!I9+Рочевская!I9+ермица!I9+Харьяга!I9+Нерица!I9+синегор!I9+ксош!I9+усош!I9</f>
        <v>0</v>
      </c>
      <c r="J9" s="9">
        <f>Бугаево!J9+Хабариха!J9+Уег!J9+Окунево!J9+Степан!J9+' Нов.Бор'!J9+Медвежка!J9+Черногор!J9+Пижма!J9+' Цильма'!J9+Филипповская!J9+Рочевская!J9+ермица!J9+Харьяга!J9+Нерица!J9+синегор!J9+ксош!J9+усош!J9</f>
        <v>8</v>
      </c>
      <c r="K9" s="9">
        <f>Бугаево!K9+Хабариха!K9+Уег!K9+Окунево!K9+Степан!K9+' Нов.Бор'!K9+Черногор!K9+Пижма!K9+' Цильма'!K9+ермица!K9+Харьяга!K9+Нерица!K9+синегор!K9+ксош!K9+усош!K9</f>
        <v>0</v>
      </c>
      <c r="L9" s="9">
        <f>Бугаево!L9+Хабариха!L9+Уег!L9+Окунево!L9+Степан!L9+' Нов.Бор'!L9+Черногор!L9+Пижма!L9+' Цильма'!L9+ермица!L9+Харьяга!L9+Нерица!L9+синегор!L9+ксош!L9+усош!L9</f>
        <v>0</v>
      </c>
      <c r="M9" s="9">
        <f>Бугаево!M9+Хабариха!M9+Уег!M9+Окунево!M9+Степан!M9+' Нов.Бор'!M9+Черногор!M9+Пижма!M9+' Цильма'!M9+ермица!M9+Харьяга!M9+Нерица!M9+синегор!M9+ксош!M9+усош!M9</f>
        <v>0</v>
      </c>
      <c r="N9" s="9">
        <f>Бугаево!N9+Хабариха!N9+Уег!N9+Окунево!N9+Степан!N9+' Нов.Бор'!N9+Черногор!N9+Пижма!N9+' Цильма'!N9+ермица!N9+Харьяга!N9+Нерица!N9+синегор!N9+ксош!N9+усош!N9</f>
        <v>0</v>
      </c>
      <c r="O9" s="9">
        <f>Бугаево!O9+Хабариха!O9+Уег!O9+Окунево!O9+Степан!O9+' Нов.Бор'!O9+Черногор!O9+Пижма!O9+' Цильма'!O9+ермица!O9+Харьяга!O9+Нерица!O9+синегор!O9+ксош!O9+усош!O9</f>
        <v>0</v>
      </c>
      <c r="P9" s="9">
        <f>Бугаево!P9+Хабариха!P9+Уег!P9+Окунево!P9+Степан!P9+' Нов.Бор'!P9+Черногор!P9+Пижма!P9+' Цильма'!P9+ермица!P9+Харьяга!P9+Нерица!P9+синегор!P9+ксош!P9+усош!P9</f>
        <v>0</v>
      </c>
      <c r="Q9" s="9">
        <f>Бугаево!Q9+Хабариха!Q9+Уег!Q9+Окунево!Q9+Степан!Q9+' Нов.Бор'!Q9+Черногор!Q9+Пижма!Q9+' Цильма'!Q9+ермица!Q9+Харьяга!Q9+Нерица!Q9+синегор!Q9+ксош!Q9+усош!Q9</f>
        <v>0</v>
      </c>
      <c r="R9" s="9">
        <f>Бугаево!R9+Хабариха!R9+Уег!R9+Окунево!R9+Степан!R9+' Нов.Бор'!R9+Черногор!R9+Пижма!R9+' Цильма'!R9+ермица!R9+Харьяга!R9+Нерица!R9+синегор!R9+ксош!R9+усош!R9</f>
        <v>0</v>
      </c>
    </row>
    <row r="10" spans="1:18" ht="82.5" customHeight="1">
      <c r="A10" s="10">
        <v>2</v>
      </c>
      <c r="B10" s="38" t="s">
        <v>28</v>
      </c>
      <c r="C10" s="39"/>
      <c r="D10" s="39"/>
      <c r="E10" s="40"/>
      <c r="F10" s="11" t="s">
        <v>4</v>
      </c>
      <c r="G10" s="13">
        <f>H10+J10</f>
        <v>5035.02</v>
      </c>
      <c r="H10" s="9">
        <f>Бугаево!H10+Хабариха!H10+Уег!H10+Окунево!H10+Степан!H10+' Нов.Бор'!H10+Медвежка!H10+Черногор!H10+Пижма!H10+' Цильма'!H10+Филипповская!H10+Рочевская!H10+ермица!H10+Харьяга!H10+Нерица!H10+синегор!H10+ксош!H10+усош!H10</f>
        <v>4827.34</v>
      </c>
      <c r="I10" s="9">
        <f>Бугаево!I10+Хабариха!I10+Уег!I10+Окунево!I10+Степан!I10+' Нов.Бор'!I10+Медвежка!I10+Черногор!I10+Пижма!I10+' Цильма'!I10+Филипповская!I10+Рочевская!I10+ермица!I10+Харьяга!I10+Нерица!I10+синегор!I10+ксош!I10+усош!I10</f>
        <v>0</v>
      </c>
      <c r="J10" s="9">
        <f>Бугаево!J10+Хабариха!J10+Уег!J10+Окунево!J10+Степан!J10+' Нов.Бор'!J10+Медвежка!J10+Черногор!J10+Пижма!J10+' Цильма'!J10+Филипповская!J10+Рочевская!J10+ермица!J10+Харьяга!J10+Нерица!J10+синегор!J10+ксош!J10+усош!J10</f>
        <v>207.67999999999998</v>
      </c>
      <c r="K10" s="9">
        <f>Бугаево!K10+Хабариха!K10+Уег!K10+Окунево!K10+Степан!K10+' Нов.Бор'!K10+Черногор!K10+Пижма!K10+' Цильма'!K10+ермица!K10+Харьяга!K10+Нерица!K10+синегор!K10+ксош!K10+усош!K10</f>
        <v>0</v>
      </c>
      <c r="L10" s="9">
        <f>Бугаево!L10+Хабариха!L10+Уег!L10+Окунево!L10+Степан!L10+' Нов.Бор'!L10+Черногор!L10+Пижма!L10+' Цильма'!L10+ермица!L10+Харьяга!L10+Нерица!L10+синегор!L10+ксош!L10+усош!L10</f>
        <v>0</v>
      </c>
      <c r="M10" s="9">
        <f>Бугаево!M10+Хабариха!M10+Уег!M10+Окунево!M10+Степан!M10+' Нов.Бор'!M10+Черногор!M10+Пижма!M10+' Цильма'!M10+ермица!M10+Харьяга!M10+Нерица!M10+синегор!M10+ксош!M10+усош!M10</f>
        <v>0</v>
      </c>
      <c r="N10" s="9">
        <f>Бугаево!N10+Хабариха!N10+Уег!N10+Окунево!N10+Степан!N10+' Нов.Бор'!N10+Черногор!N10+Пижма!N10+' Цильма'!N10+ермица!N10+Харьяга!N10+Нерица!N10+синегор!N10+ксош!N10+усош!N10</f>
        <v>0</v>
      </c>
      <c r="O10" s="9">
        <f>Бугаево!O10+Хабариха!O10+Уег!O10+Окунево!O10+Степан!O10+' Нов.Бор'!O10+Черногор!O10+Пижма!O10+' Цильма'!O10+ермица!O10+Харьяга!O10+Нерица!O10+синегор!O10+ксош!O10+усош!O10</f>
        <v>0</v>
      </c>
      <c r="P10" s="9">
        <f>Бугаево!P10+Хабариха!P10+Уег!P10+Окунево!P10+Степан!P10+' Нов.Бор'!P10+Черногор!P10+Пижма!P10+' Цильма'!P10+ермица!P10+Харьяга!P10+Нерица!P10+синегор!P10+ксош!P10+усош!P10</f>
        <v>0</v>
      </c>
      <c r="Q10" s="9">
        <f>Бугаево!Q10+Хабариха!Q10+Уег!Q10+Окунево!Q10+Степан!Q10+' Нов.Бор'!Q10+Черногор!Q10+Пижма!Q10+' Цильма'!Q10+ермица!Q10+Харьяга!Q10+Нерица!Q10+синегор!Q10+ксош!Q10+усош!Q10</f>
        <v>0</v>
      </c>
      <c r="R10" s="9">
        <f>Бугаево!R10+Хабариха!R10+Уег!R10+Окунево!R10+Степан!R10+' Нов.Бор'!R10+Черногор!R10+Пижма!R10+' Цильма'!R10+ермица!R10+Харьяга!R10+Нерица!R10+синегор!R10+ксош!R10+усош!R10</f>
        <v>0</v>
      </c>
    </row>
    <row r="11" spans="1:18" ht="56.25" customHeight="1">
      <c r="A11" s="10">
        <v>3</v>
      </c>
      <c r="B11" s="38" t="s">
        <v>21</v>
      </c>
      <c r="C11" s="39"/>
      <c r="D11" s="39"/>
      <c r="E11" s="40"/>
      <c r="F11" s="11" t="s">
        <v>5</v>
      </c>
      <c r="G11" s="13">
        <f>G10/G9*1000</f>
        <v>26361.361256544504</v>
      </c>
      <c r="H11" s="13">
        <f>H10/H9*1000</f>
        <v>26378.90710382514</v>
      </c>
      <c r="I11" s="13" t="e">
        <f>I10/I9*1000</f>
        <v>#DIV/0!</v>
      </c>
      <c r="J11" s="13">
        <f>J10/J9*1000</f>
        <v>25959.999999999996</v>
      </c>
      <c r="K11" s="13" t="e">
        <f aca="true" t="shared" si="0" ref="K11:R11">K10/K9/1000</f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38" t="s">
        <v>23</v>
      </c>
      <c r="C12" s="39"/>
      <c r="D12" s="39"/>
      <c r="E12" s="40"/>
      <c r="F12" s="11" t="s">
        <v>4</v>
      </c>
      <c r="G12" s="13">
        <f>H12+I12+J12+K12+L12+M12+N12+O12+P12+Q12+R12</f>
        <v>5035.02</v>
      </c>
      <c r="H12" s="9">
        <f>Бугаево!H12+Хабариха!H12+Уег!H12+Окунево!H12+Степан!H12+' Нов.Бор'!H12+Медвежка!H12+Черногор!H12+Пижма!H12+' Цильма'!H12+Филипповская!H12+Рочевская!H12+ермица!H12+Харьяга!H12+Нерица!H12+синегор!H12+ксош!H12+усош!H12</f>
        <v>4827.34</v>
      </c>
      <c r="I12" s="9">
        <f>Бугаево!I12+Хабариха!I12+Уег!I12+Окунево!I12+Степан!I12+' Нов.Бор'!I12+Медвежка!I12+Черногор!I12+Пижма!I12+' Цильма'!I12+Филипповская!I12+Рочевская!I12+ермица!I12+Харьяга!I12+Нерица!I12+синегор!I12+ксош!I12+усош!I12</f>
        <v>0</v>
      </c>
      <c r="J12" s="9">
        <f>Бугаево!J12+Хабариха!J12+Уег!J12+Окунево!J12+Степан!J12+' Нов.Бор'!J12+Медвежка!J12+Черногор!J12+Пижма!J12+' Цильма'!J12+Филипповская!J12+Рочевская!J12+ермица!J12+Харьяга!J12+Нерица!J12+синегор!J12+ксош!J12+усош!J12</f>
        <v>207.67999999999998</v>
      </c>
      <c r="K12" s="9">
        <f>Бугаево!K12+Хабариха!K12+Уег!K12+Окунево!K12+Степан!K12+' Нов.Бор'!K12+Черногор!K12+Пижма!K12+' Цильма'!K12+ермица!K12+Харьяга!K12+Нерица!K12+синегор!K12+ксош!K12+усош!K12</f>
        <v>0</v>
      </c>
      <c r="L12" s="9">
        <f>Бугаево!L12+Хабариха!L12+Уег!L12+Окунево!L12+Степан!L12+' Нов.Бор'!L12+Черногор!L12+Пижма!L12+' Цильма'!L12+ермица!L12+Харьяга!L12+Нерица!L12+синегор!L12+ксош!L12+усош!L12</f>
        <v>0</v>
      </c>
      <c r="M12" s="9">
        <f>Бугаево!M12+Хабариха!M12+Уег!M12+Окунево!M12+Степан!M12+' Нов.Бор'!M12+Черногор!M12+Пижма!M12+' Цильма'!M12+ермица!M12+Харьяга!M12+Нерица!M12+синегор!M12+ксош!M12+усош!M12</f>
        <v>0</v>
      </c>
      <c r="N12" s="9">
        <f>Бугаево!N12+Хабариха!N12+Уег!N12+Окунево!N12+Степан!N12+' Нов.Бор'!N12+Черногор!N12+Пижма!N12+' Цильма'!N12+ермица!N12+Харьяга!N12+Нерица!N12+синегор!N12+ксош!N12+усош!N12</f>
        <v>0</v>
      </c>
      <c r="O12" s="9">
        <f>Бугаево!O12+Хабариха!O12+Уег!O12+Окунево!O12+Степан!O12+' Нов.Бор'!O12+Черногор!O12+Пижма!O12+' Цильма'!O12+ермица!O12+Харьяга!O12+Нерица!O12+синегор!O12+ксош!O12+усош!O12</f>
        <v>0</v>
      </c>
      <c r="P12" s="9">
        <f>Бугаево!P12+Хабариха!P12+Уег!P12+Окунево!P12+Степан!P12+' Нов.Бор'!P12+Черногор!P12+Пижма!P12+' Цильма'!P12+ермица!P12+Харьяга!P12+Нерица!P12+синегор!P12+ксош!P12+усош!P12</f>
        <v>0</v>
      </c>
      <c r="Q12" s="9">
        <f>Бугаево!Q12+Хабариха!Q12+Уег!Q12+Окунево!Q12+Степан!Q12+' Нов.Бор'!Q12+Черногор!Q12+Пижма!Q12+' Цильма'!Q12+ермица!Q12+Харьяга!Q12+Нерица!Q12+синегор!Q12+ксош!Q12+усош!Q12</f>
        <v>0</v>
      </c>
      <c r="R12" s="9">
        <f>Бугаево!R12+Хабариха!R12+Уег!R12+Окунево!R12+Степан!R12+' Нов.Бор'!R12+Черногор!R12+Пижма!R12+' Цильма'!R12+ермица!R12+Харьяга!R12+Нерица!R12+синегор!R12+ксош!R12+усош!R12</f>
        <v>0</v>
      </c>
    </row>
    <row r="13" spans="1:18" ht="57.75" customHeight="1">
      <c r="A13" s="10" t="s">
        <v>7</v>
      </c>
      <c r="B13" s="38" t="s">
        <v>22</v>
      </c>
      <c r="C13" s="39"/>
      <c r="D13" s="39"/>
      <c r="E13" s="40"/>
      <c r="F13" s="11" t="s">
        <v>5</v>
      </c>
      <c r="G13" s="13">
        <f>G12/G9*1000</f>
        <v>26361.361256544504</v>
      </c>
      <c r="H13" s="13">
        <f aca="true" t="shared" si="1" ref="H13:R13">H12/H9*1000</f>
        <v>26378.90710382514</v>
      </c>
      <c r="I13" s="13" t="e">
        <f t="shared" si="1"/>
        <v>#DIV/0!</v>
      </c>
      <c r="J13" s="13">
        <f t="shared" si="1"/>
        <v>25959.999999999996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6" ht="45.75" customHeight="1">
      <c r="A14" s="20"/>
      <c r="F14" s="14"/>
    </row>
    <row r="15" spans="1:8" ht="15.75">
      <c r="A15" s="26" t="s">
        <v>34</v>
      </c>
      <c r="B15" s="27"/>
      <c r="C15" s="27"/>
      <c r="D15" s="27"/>
      <c r="E15" s="27"/>
      <c r="H15" s="4" t="s">
        <v>30</v>
      </c>
    </row>
    <row r="16" ht="66.75" customHeight="1">
      <c r="A16" s="20"/>
    </row>
    <row r="17" spans="1:9" ht="36" customHeight="1">
      <c r="A17" s="26" t="s">
        <v>35</v>
      </c>
      <c r="B17" s="26"/>
      <c r="C17" s="26"/>
      <c r="D17" s="26"/>
      <c r="E17" s="26"/>
      <c r="H17" s="26" t="s">
        <v>32</v>
      </c>
      <c r="I17" s="26"/>
    </row>
    <row r="18" spans="1:9" ht="36" customHeight="1">
      <c r="A18" s="2"/>
      <c r="H18" s="2"/>
      <c r="I18" s="2"/>
    </row>
    <row r="19" ht="15.75">
      <c r="A19" s="20"/>
    </row>
    <row r="20" spans="1:6" ht="15.75">
      <c r="A20" s="26" t="s">
        <v>31</v>
      </c>
      <c r="B20" s="27"/>
      <c r="C20" s="27"/>
      <c r="D20" s="27"/>
      <c r="E20" s="27"/>
      <c r="F20" s="1"/>
    </row>
  </sheetData>
  <sheetProtection/>
  <mergeCells count="19">
    <mergeCell ref="A17:E17"/>
    <mergeCell ref="H17:I17"/>
    <mergeCell ref="H6:R6"/>
    <mergeCell ref="B13:E13"/>
    <mergeCell ref="B12:E12"/>
    <mergeCell ref="B8:E8"/>
    <mergeCell ref="B11:E11"/>
    <mergeCell ref="B10:E10"/>
    <mergeCell ref="B9:E9"/>
    <mergeCell ref="A3:R3"/>
    <mergeCell ref="Q2:R2"/>
    <mergeCell ref="E4:M4"/>
    <mergeCell ref="F5:K5"/>
    <mergeCell ref="A15:E15"/>
    <mergeCell ref="A20:E20"/>
    <mergeCell ref="G6:G7"/>
    <mergeCell ref="F6:F7"/>
    <mergeCell ref="B6:E7"/>
    <mergeCell ref="A6:A7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H13" sqref="H13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29</v>
      </c>
    </row>
    <row r="2" spans="6:18" ht="51.75" customHeight="1">
      <c r="F2" s="3"/>
      <c r="G2" s="15"/>
      <c r="Q2" s="23" t="s">
        <v>25</v>
      </c>
      <c r="R2" s="23"/>
    </row>
    <row r="3" spans="1:18" ht="37.5" customHeight="1">
      <c r="A3" s="21" t="s">
        <v>24</v>
      </c>
      <c r="B3" s="21"/>
      <c r="C3" s="21"/>
      <c r="D3" s="21"/>
      <c r="E3" s="21"/>
      <c r="F3" s="21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23.25" customHeight="1">
      <c r="A4" s="6"/>
      <c r="B4" s="6"/>
      <c r="C4" s="6"/>
      <c r="D4" s="6"/>
      <c r="E4" s="21" t="s">
        <v>59</v>
      </c>
      <c r="F4" s="22"/>
      <c r="G4" s="22"/>
      <c r="H4" s="22"/>
      <c r="I4" s="22"/>
      <c r="J4" s="22"/>
      <c r="K4" s="22"/>
      <c r="L4" s="22"/>
      <c r="M4" s="22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24" t="s">
        <v>26</v>
      </c>
      <c r="G5" s="25"/>
      <c r="H5" s="25"/>
      <c r="I5" s="25"/>
      <c r="J5" s="25"/>
      <c r="K5" s="25"/>
    </row>
    <row r="6" spans="1:18" ht="22.5" customHeight="1">
      <c r="A6" s="33" t="s">
        <v>0</v>
      </c>
      <c r="B6" s="31" t="s">
        <v>1</v>
      </c>
      <c r="C6" s="32"/>
      <c r="D6" s="32"/>
      <c r="E6" s="32"/>
      <c r="F6" s="30" t="s">
        <v>2</v>
      </c>
      <c r="G6" s="28" t="s">
        <v>8</v>
      </c>
      <c r="H6" s="35" t="s">
        <v>9</v>
      </c>
      <c r="I6" s="36"/>
      <c r="J6" s="36"/>
      <c r="K6" s="36"/>
      <c r="L6" s="36"/>
      <c r="M6" s="36"/>
      <c r="N6" s="36"/>
      <c r="O6" s="36"/>
      <c r="P6" s="36"/>
      <c r="Q6" s="36"/>
      <c r="R6" s="37"/>
    </row>
    <row r="7" spans="1:18" ht="102.75" customHeight="1">
      <c r="A7" s="34"/>
      <c r="B7" s="29"/>
      <c r="C7" s="29"/>
      <c r="D7" s="29"/>
      <c r="E7" s="29"/>
      <c r="F7" s="29"/>
      <c r="G7" s="29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41">
        <v>2</v>
      </c>
      <c r="C8" s="42"/>
      <c r="D8" s="42"/>
      <c r="E8" s="43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38" t="s">
        <v>27</v>
      </c>
      <c r="C9" s="44"/>
      <c r="D9" s="44"/>
      <c r="E9" s="45"/>
      <c r="F9" s="11" t="s">
        <v>3</v>
      </c>
      <c r="G9" s="12">
        <f>H9+I9+J9+K9+L9+M9+N9+O9+P9+Q9+R9</f>
        <v>16</v>
      </c>
      <c r="H9" s="9">
        <v>16</v>
      </c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38" t="s">
        <v>28</v>
      </c>
      <c r="C10" s="39"/>
      <c r="D10" s="39"/>
      <c r="E10" s="40"/>
      <c r="F10" s="11" t="s">
        <v>4</v>
      </c>
      <c r="G10" s="13">
        <f>H10+I10+J10+K10+L10+M10+N10+O10+P10+Q10+R10</f>
        <v>450.1</v>
      </c>
      <c r="H10" s="9">
        <v>450.1</v>
      </c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38" t="s">
        <v>21</v>
      </c>
      <c r="C11" s="39"/>
      <c r="D11" s="39"/>
      <c r="E11" s="40"/>
      <c r="F11" s="11" t="s">
        <v>5</v>
      </c>
      <c r="G11" s="13">
        <f>G10/G9*1000</f>
        <v>28131.25</v>
      </c>
      <c r="H11" s="13">
        <f>H10/H9*1000</f>
        <v>28131.25</v>
      </c>
      <c r="I11" s="13" t="e">
        <f>I10/I9*1000</f>
        <v>#DIV/0!</v>
      </c>
      <c r="J11" s="13" t="e">
        <f>J10/J9*1000</f>
        <v>#DIV/0!</v>
      </c>
      <c r="K11" s="13" t="e">
        <f aca="true" t="shared" si="0" ref="K11:R11">K10/K9/1000</f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38" t="s">
        <v>23</v>
      </c>
      <c r="C12" s="39"/>
      <c r="D12" s="39"/>
      <c r="E12" s="40"/>
      <c r="F12" s="11" t="s">
        <v>4</v>
      </c>
      <c r="G12" s="13">
        <f>H12+I12+J12+K12+L12+M12+N12+O12+P12+Q12+R12</f>
        <v>450.1</v>
      </c>
      <c r="H12" s="9">
        <v>450.1</v>
      </c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38" t="s">
        <v>22</v>
      </c>
      <c r="C13" s="39"/>
      <c r="D13" s="39"/>
      <c r="E13" s="40"/>
      <c r="F13" s="11" t="s">
        <v>5</v>
      </c>
      <c r="G13" s="13">
        <f>G12/G9*1000</f>
        <v>28131.25</v>
      </c>
      <c r="H13" s="13">
        <f aca="true" t="shared" si="1" ref="H13:R13">H12/H9*1000</f>
        <v>28131.25</v>
      </c>
      <c r="I13" s="13" t="e">
        <f t="shared" si="1"/>
        <v>#DIV/0!</v>
      </c>
      <c r="J13" s="13" t="e">
        <f t="shared" si="1"/>
        <v>#DIV/0!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6" ht="15.75">
      <c r="A14" s="20"/>
      <c r="F14" s="14"/>
    </row>
    <row r="15" spans="1:5" ht="15.75">
      <c r="A15" s="46" t="s">
        <v>60</v>
      </c>
      <c r="B15" s="47"/>
      <c r="C15" s="47"/>
      <c r="D15" s="47"/>
      <c r="E15" s="47"/>
    </row>
    <row r="17" spans="1:5" ht="15.75">
      <c r="A17" s="46" t="s">
        <v>61</v>
      </c>
      <c r="B17" s="47"/>
      <c r="C17" s="47"/>
      <c r="D17" s="47"/>
      <c r="E17" s="47"/>
    </row>
  </sheetData>
  <sheetProtection/>
  <mergeCells count="17">
    <mergeCell ref="A15:E15"/>
    <mergeCell ref="A17:E17"/>
    <mergeCell ref="B8:E8"/>
    <mergeCell ref="B9:E9"/>
    <mergeCell ref="B10:E10"/>
    <mergeCell ref="B11:E11"/>
    <mergeCell ref="B12:E12"/>
    <mergeCell ref="B13:E13"/>
    <mergeCell ref="Q2:R2"/>
    <mergeCell ref="A3:R3"/>
    <mergeCell ref="E4:M4"/>
    <mergeCell ref="F5:K5"/>
    <mergeCell ref="A6:A7"/>
    <mergeCell ref="B6:E7"/>
    <mergeCell ref="F6:F7"/>
    <mergeCell ref="G6:G7"/>
    <mergeCell ref="H6:R6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H6" sqref="H6:R6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29</v>
      </c>
    </row>
    <row r="2" spans="6:18" ht="51.75" customHeight="1">
      <c r="F2" s="3"/>
      <c r="G2" s="15"/>
      <c r="Q2" s="23" t="s">
        <v>25</v>
      </c>
      <c r="R2" s="23"/>
    </row>
    <row r="3" spans="1:18" ht="37.5" customHeight="1">
      <c r="A3" s="21" t="s">
        <v>24</v>
      </c>
      <c r="B3" s="21"/>
      <c r="C3" s="21"/>
      <c r="D3" s="21"/>
      <c r="E3" s="21"/>
      <c r="F3" s="21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23.25" customHeight="1">
      <c r="A4" s="6"/>
      <c r="B4" s="6"/>
      <c r="C4" s="6"/>
      <c r="D4" s="6"/>
      <c r="E4" s="21" t="s">
        <v>62</v>
      </c>
      <c r="F4" s="22"/>
      <c r="G4" s="22"/>
      <c r="H4" s="22"/>
      <c r="I4" s="22"/>
      <c r="J4" s="22"/>
      <c r="K4" s="22"/>
      <c r="L4" s="22"/>
      <c r="M4" s="22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24" t="s">
        <v>26</v>
      </c>
      <c r="G5" s="25"/>
      <c r="H5" s="25"/>
      <c r="I5" s="25"/>
      <c r="J5" s="25"/>
      <c r="K5" s="25"/>
    </row>
    <row r="6" spans="1:18" ht="22.5" customHeight="1">
      <c r="A6" s="33" t="s">
        <v>0</v>
      </c>
      <c r="B6" s="31" t="s">
        <v>1</v>
      </c>
      <c r="C6" s="32"/>
      <c r="D6" s="32"/>
      <c r="E6" s="32"/>
      <c r="F6" s="30" t="s">
        <v>2</v>
      </c>
      <c r="G6" s="28" t="s">
        <v>8</v>
      </c>
      <c r="H6" s="35" t="s">
        <v>9</v>
      </c>
      <c r="I6" s="36"/>
      <c r="J6" s="36"/>
      <c r="K6" s="36"/>
      <c r="L6" s="36"/>
      <c r="M6" s="36"/>
      <c r="N6" s="36"/>
      <c r="O6" s="36"/>
      <c r="P6" s="36"/>
      <c r="Q6" s="36"/>
      <c r="R6" s="37"/>
    </row>
    <row r="7" spans="1:18" ht="102.75" customHeight="1">
      <c r="A7" s="34"/>
      <c r="B7" s="29"/>
      <c r="C7" s="29"/>
      <c r="D7" s="29"/>
      <c r="E7" s="29"/>
      <c r="F7" s="29"/>
      <c r="G7" s="29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41">
        <v>2</v>
      </c>
      <c r="C8" s="42"/>
      <c r="D8" s="42"/>
      <c r="E8" s="43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38" t="s">
        <v>27</v>
      </c>
      <c r="C9" s="44"/>
      <c r="D9" s="44"/>
      <c r="E9" s="45"/>
      <c r="F9" s="11" t="s">
        <v>3</v>
      </c>
      <c r="G9" s="12">
        <f>H9+I9+J9+K9+L9+M9+N9+O9+P9+Q9+R9</f>
        <v>19</v>
      </c>
      <c r="H9" s="9">
        <v>19</v>
      </c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38" t="s">
        <v>28</v>
      </c>
      <c r="C10" s="39"/>
      <c r="D10" s="39"/>
      <c r="E10" s="40"/>
      <c r="F10" s="11" t="s">
        <v>4</v>
      </c>
      <c r="G10" s="13">
        <f>H10+I10+J10+K10+L10+M10+N10+O10+P10+Q10+R10</f>
        <v>558.1</v>
      </c>
      <c r="H10" s="9">
        <v>558.1</v>
      </c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38" t="s">
        <v>21</v>
      </c>
      <c r="C11" s="39"/>
      <c r="D11" s="39"/>
      <c r="E11" s="40"/>
      <c r="F11" s="11" t="s">
        <v>5</v>
      </c>
      <c r="G11" s="13">
        <f>G10/G9*1000</f>
        <v>29373.684210526317</v>
      </c>
      <c r="H11" s="13">
        <f>H10/H9*1000</f>
        <v>29373.684210526317</v>
      </c>
      <c r="I11" s="13" t="e">
        <f>I10/I9*1000</f>
        <v>#DIV/0!</v>
      </c>
      <c r="J11" s="13" t="e">
        <f>J10/J9*1000</f>
        <v>#DIV/0!</v>
      </c>
      <c r="K11" s="13" t="e">
        <f aca="true" t="shared" si="0" ref="K11:R11">K10/K9/1000</f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38" t="s">
        <v>23</v>
      </c>
      <c r="C12" s="39"/>
      <c r="D12" s="39"/>
      <c r="E12" s="40"/>
      <c r="F12" s="11" t="s">
        <v>4</v>
      </c>
      <c r="G12" s="13">
        <f>H12+I12+J12+K12+L12+M12+N12+O12+P12+Q12+R12</f>
        <v>558.1</v>
      </c>
      <c r="H12" s="9">
        <v>558.1</v>
      </c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38" t="s">
        <v>22</v>
      </c>
      <c r="C13" s="39"/>
      <c r="D13" s="39"/>
      <c r="E13" s="40"/>
      <c r="F13" s="11" t="s">
        <v>5</v>
      </c>
      <c r="G13" s="13">
        <f>G12/G9*1000</f>
        <v>29373.684210526317</v>
      </c>
      <c r="H13" s="13">
        <f aca="true" t="shared" si="1" ref="H13:R13">H12/H9*1000</f>
        <v>29373.684210526317</v>
      </c>
      <c r="I13" s="13" t="e">
        <f t="shared" si="1"/>
        <v>#DIV/0!</v>
      </c>
      <c r="J13" s="13" t="e">
        <f t="shared" si="1"/>
        <v>#DIV/0!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6" ht="15.75">
      <c r="A14" s="20"/>
      <c r="F14" s="14"/>
    </row>
    <row r="15" spans="1:5" ht="15.75">
      <c r="A15" s="46" t="s">
        <v>63</v>
      </c>
      <c r="B15" s="47"/>
      <c r="C15" s="47"/>
      <c r="D15" s="47"/>
      <c r="E15" s="47"/>
    </row>
    <row r="17" spans="1:5" ht="15.75">
      <c r="A17" s="46" t="s">
        <v>64</v>
      </c>
      <c r="B17" s="47"/>
      <c r="C17" s="47"/>
      <c r="D17" s="47"/>
      <c r="E17" s="47"/>
    </row>
  </sheetData>
  <sheetProtection/>
  <mergeCells count="17">
    <mergeCell ref="A15:E15"/>
    <mergeCell ref="A17:E17"/>
    <mergeCell ref="B8:E8"/>
    <mergeCell ref="B9:E9"/>
    <mergeCell ref="B10:E10"/>
    <mergeCell ref="B11:E11"/>
    <mergeCell ref="B12:E12"/>
    <mergeCell ref="B13:E13"/>
    <mergeCell ref="Q2:R2"/>
    <mergeCell ref="A3:R3"/>
    <mergeCell ref="E4:M4"/>
    <mergeCell ref="F5:K5"/>
    <mergeCell ref="A6:A7"/>
    <mergeCell ref="B6:E7"/>
    <mergeCell ref="F6:F7"/>
    <mergeCell ref="G6:G7"/>
    <mergeCell ref="H6:R6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L10" sqref="L10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29</v>
      </c>
    </row>
    <row r="2" spans="6:18" ht="51.75" customHeight="1">
      <c r="F2" s="3"/>
      <c r="G2" s="15"/>
      <c r="Q2" s="23" t="s">
        <v>25</v>
      </c>
      <c r="R2" s="23"/>
    </row>
    <row r="3" spans="1:18" ht="37.5" customHeight="1">
      <c r="A3" s="21" t="s">
        <v>24</v>
      </c>
      <c r="B3" s="21"/>
      <c r="C3" s="21"/>
      <c r="D3" s="21"/>
      <c r="E3" s="21"/>
      <c r="F3" s="21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23.25" customHeight="1">
      <c r="A4" s="6"/>
      <c r="B4" s="6"/>
      <c r="C4" s="6"/>
      <c r="D4" s="6"/>
      <c r="E4" s="21" t="s">
        <v>65</v>
      </c>
      <c r="F4" s="22"/>
      <c r="G4" s="22"/>
      <c r="H4" s="22"/>
      <c r="I4" s="22"/>
      <c r="J4" s="22"/>
      <c r="K4" s="22"/>
      <c r="L4" s="22"/>
      <c r="M4" s="22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24" t="s">
        <v>26</v>
      </c>
      <c r="G5" s="25"/>
      <c r="H5" s="25"/>
      <c r="I5" s="25"/>
      <c r="J5" s="25"/>
      <c r="K5" s="25"/>
    </row>
    <row r="6" spans="1:18" ht="22.5" customHeight="1">
      <c r="A6" s="33" t="s">
        <v>0</v>
      </c>
      <c r="B6" s="31" t="s">
        <v>1</v>
      </c>
      <c r="C6" s="32"/>
      <c r="D6" s="32"/>
      <c r="E6" s="32"/>
      <c r="F6" s="30" t="s">
        <v>2</v>
      </c>
      <c r="G6" s="28" t="s">
        <v>8</v>
      </c>
      <c r="H6" s="35" t="s">
        <v>9</v>
      </c>
      <c r="I6" s="36"/>
      <c r="J6" s="36"/>
      <c r="K6" s="36"/>
      <c r="L6" s="36"/>
      <c r="M6" s="36"/>
      <c r="N6" s="36"/>
      <c r="O6" s="36"/>
      <c r="P6" s="36"/>
      <c r="Q6" s="36"/>
      <c r="R6" s="37"/>
    </row>
    <row r="7" spans="1:18" ht="102.75" customHeight="1">
      <c r="A7" s="34"/>
      <c r="B7" s="29"/>
      <c r="C7" s="29"/>
      <c r="D7" s="29"/>
      <c r="E7" s="29"/>
      <c r="F7" s="29"/>
      <c r="G7" s="29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41">
        <v>2</v>
      </c>
      <c r="C8" s="42"/>
      <c r="D8" s="42"/>
      <c r="E8" s="43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38" t="s">
        <v>27</v>
      </c>
      <c r="C9" s="44"/>
      <c r="D9" s="44"/>
      <c r="E9" s="45"/>
      <c r="F9" s="11" t="s">
        <v>3</v>
      </c>
      <c r="G9" s="12">
        <f>H9+I9+J9+K9+L9+M9+N9+O9+P9+Q9+R9</f>
        <v>3</v>
      </c>
      <c r="H9" s="9"/>
      <c r="I9" s="9"/>
      <c r="J9" s="9">
        <v>3</v>
      </c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38" t="s">
        <v>28</v>
      </c>
      <c r="C10" s="39"/>
      <c r="D10" s="39"/>
      <c r="E10" s="40"/>
      <c r="F10" s="11" t="s">
        <v>4</v>
      </c>
      <c r="G10" s="13">
        <f>H10+I10+J10+K10+L10+M10+N10+O10+P10+Q10+R10</f>
        <v>68.9</v>
      </c>
      <c r="H10" s="9"/>
      <c r="I10" s="9"/>
      <c r="J10" s="9">
        <v>68.9</v>
      </c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38" t="s">
        <v>21</v>
      </c>
      <c r="C11" s="39"/>
      <c r="D11" s="39"/>
      <c r="E11" s="40"/>
      <c r="F11" s="11" t="s">
        <v>5</v>
      </c>
      <c r="G11" s="13">
        <f>G10/G9*1000</f>
        <v>22966.666666666668</v>
      </c>
      <c r="H11" s="13" t="e">
        <f>H10/H9*1000</f>
        <v>#DIV/0!</v>
      </c>
      <c r="I11" s="13" t="e">
        <f>I10/I9*1000</f>
        <v>#DIV/0!</v>
      </c>
      <c r="J11" s="13">
        <f>J10/J9*1000</f>
        <v>22966.666666666668</v>
      </c>
      <c r="K11" s="13" t="e">
        <f aca="true" t="shared" si="0" ref="K11:R11">K10/K9/1000</f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38" t="s">
        <v>23</v>
      </c>
      <c r="C12" s="39"/>
      <c r="D12" s="39"/>
      <c r="E12" s="40"/>
      <c r="F12" s="11" t="s">
        <v>4</v>
      </c>
      <c r="G12" s="13">
        <f>H12+I12+J12+K12+L12+M12+N12+O12+P12+Q12+R12</f>
        <v>68.9</v>
      </c>
      <c r="H12" s="9"/>
      <c r="I12" s="9"/>
      <c r="J12" s="9">
        <v>68.9</v>
      </c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38" t="s">
        <v>22</v>
      </c>
      <c r="C13" s="39"/>
      <c r="D13" s="39"/>
      <c r="E13" s="40"/>
      <c r="F13" s="11" t="s">
        <v>5</v>
      </c>
      <c r="G13" s="13">
        <f>G12/G9*1000</f>
        <v>22966.666666666668</v>
      </c>
      <c r="H13" s="13" t="e">
        <f aca="true" t="shared" si="1" ref="H13:R13">H12/H9*1000</f>
        <v>#DIV/0!</v>
      </c>
      <c r="I13" s="13" t="e">
        <f t="shared" si="1"/>
        <v>#DIV/0!</v>
      </c>
      <c r="J13" s="13">
        <f t="shared" si="1"/>
        <v>22966.666666666668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6" ht="15.75">
      <c r="A14" s="20"/>
      <c r="F14" s="14"/>
    </row>
    <row r="15" spans="1:5" ht="15.75">
      <c r="A15" s="46" t="s">
        <v>67</v>
      </c>
      <c r="B15" s="47"/>
      <c r="C15" s="47"/>
      <c r="D15" s="47"/>
      <c r="E15" s="47"/>
    </row>
    <row r="17" spans="1:5" ht="15.75">
      <c r="A17" s="46" t="s">
        <v>64</v>
      </c>
      <c r="B17" s="47"/>
      <c r="C17" s="47"/>
      <c r="D17" s="47"/>
      <c r="E17" s="47"/>
    </row>
  </sheetData>
  <sheetProtection/>
  <mergeCells count="17">
    <mergeCell ref="Q2:R2"/>
    <mergeCell ref="A3:R3"/>
    <mergeCell ref="E4:M4"/>
    <mergeCell ref="F5:K5"/>
    <mergeCell ref="A6:A7"/>
    <mergeCell ref="B6:E7"/>
    <mergeCell ref="F6:F7"/>
    <mergeCell ref="G6:G7"/>
    <mergeCell ref="H6:R6"/>
    <mergeCell ref="A15:E15"/>
    <mergeCell ref="A17:E17"/>
    <mergeCell ref="B8:E8"/>
    <mergeCell ref="B9:E9"/>
    <mergeCell ref="B10:E10"/>
    <mergeCell ref="B11:E11"/>
    <mergeCell ref="B12:E12"/>
    <mergeCell ref="B13:E13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J11" sqref="J11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29</v>
      </c>
    </row>
    <row r="2" spans="6:18" ht="51.75" customHeight="1">
      <c r="F2" s="3"/>
      <c r="G2" s="15"/>
      <c r="Q2" s="23" t="s">
        <v>25</v>
      </c>
      <c r="R2" s="23"/>
    </row>
    <row r="3" spans="1:18" ht="37.5" customHeight="1">
      <c r="A3" s="21" t="s">
        <v>24</v>
      </c>
      <c r="B3" s="21"/>
      <c r="C3" s="21"/>
      <c r="D3" s="21"/>
      <c r="E3" s="21"/>
      <c r="F3" s="21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23.25" customHeight="1">
      <c r="A4" s="6"/>
      <c r="B4" s="6"/>
      <c r="C4" s="6"/>
      <c r="D4" s="6"/>
      <c r="E4" s="21" t="s">
        <v>66</v>
      </c>
      <c r="F4" s="22"/>
      <c r="G4" s="22"/>
      <c r="H4" s="22"/>
      <c r="I4" s="22"/>
      <c r="J4" s="22"/>
      <c r="K4" s="22"/>
      <c r="L4" s="22"/>
      <c r="M4" s="22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24" t="s">
        <v>26</v>
      </c>
      <c r="G5" s="25"/>
      <c r="H5" s="25"/>
      <c r="I5" s="25"/>
      <c r="J5" s="25"/>
      <c r="K5" s="25"/>
    </row>
    <row r="6" spans="1:18" ht="22.5" customHeight="1">
      <c r="A6" s="33" t="s">
        <v>0</v>
      </c>
      <c r="B6" s="31" t="s">
        <v>1</v>
      </c>
      <c r="C6" s="32"/>
      <c r="D6" s="32"/>
      <c r="E6" s="32"/>
      <c r="F6" s="30" t="s">
        <v>2</v>
      </c>
      <c r="G6" s="28" t="s">
        <v>8</v>
      </c>
      <c r="H6" s="35" t="s">
        <v>9</v>
      </c>
      <c r="I6" s="36"/>
      <c r="J6" s="36"/>
      <c r="K6" s="36"/>
      <c r="L6" s="36"/>
      <c r="M6" s="36"/>
      <c r="N6" s="36"/>
      <c r="O6" s="36"/>
      <c r="P6" s="36"/>
      <c r="Q6" s="36"/>
      <c r="R6" s="37"/>
    </row>
    <row r="7" spans="1:18" ht="102.75" customHeight="1">
      <c r="A7" s="34"/>
      <c r="B7" s="29"/>
      <c r="C7" s="29"/>
      <c r="D7" s="29"/>
      <c r="E7" s="29"/>
      <c r="F7" s="29"/>
      <c r="G7" s="29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41">
        <v>2</v>
      </c>
      <c r="C8" s="42"/>
      <c r="D8" s="42"/>
      <c r="E8" s="43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38" t="s">
        <v>27</v>
      </c>
      <c r="C9" s="44"/>
      <c r="D9" s="44"/>
      <c r="E9" s="45"/>
      <c r="F9" s="11" t="s">
        <v>3</v>
      </c>
      <c r="G9" s="12">
        <f>H9+I9+J9+K9+L9+M9+N9+O9+P9+Q9+R9</f>
        <v>1</v>
      </c>
      <c r="H9" s="9"/>
      <c r="I9" s="9"/>
      <c r="J9" s="9">
        <v>1</v>
      </c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38" t="s">
        <v>28</v>
      </c>
      <c r="C10" s="39"/>
      <c r="D10" s="39"/>
      <c r="E10" s="40"/>
      <c r="F10" s="11" t="s">
        <v>4</v>
      </c>
      <c r="G10" s="13">
        <f>H10+I10+J10+K10+L10+M10+N10+O10+P10+Q10+R10</f>
        <v>29.7</v>
      </c>
      <c r="H10" s="9"/>
      <c r="I10" s="9"/>
      <c r="J10" s="9">
        <v>29.7</v>
      </c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38" t="s">
        <v>21</v>
      </c>
      <c r="C11" s="39"/>
      <c r="D11" s="39"/>
      <c r="E11" s="40"/>
      <c r="F11" s="11" t="s">
        <v>5</v>
      </c>
      <c r="G11" s="13">
        <f>G10/G9*1000</f>
        <v>29700</v>
      </c>
      <c r="H11" s="13" t="e">
        <f>H10/H9*1000</f>
        <v>#DIV/0!</v>
      </c>
      <c r="I11" s="13" t="e">
        <f>I10/I9*1000</f>
        <v>#DIV/0!</v>
      </c>
      <c r="J11" s="13">
        <f>J10/J9*1000</f>
        <v>29700</v>
      </c>
      <c r="K11" s="13" t="e">
        <f aca="true" t="shared" si="0" ref="K11:R11">K10/K9/1000</f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38" t="s">
        <v>23</v>
      </c>
      <c r="C12" s="39"/>
      <c r="D12" s="39"/>
      <c r="E12" s="40"/>
      <c r="F12" s="11" t="s">
        <v>4</v>
      </c>
      <c r="G12" s="13">
        <f>H12+I12+J12+K12+L12+M12+N12+O12+P12+Q12+R12</f>
        <v>29.7</v>
      </c>
      <c r="H12" s="9"/>
      <c r="I12" s="9"/>
      <c r="J12" s="9">
        <v>29.7</v>
      </c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38" t="s">
        <v>22</v>
      </c>
      <c r="C13" s="39"/>
      <c r="D13" s="39"/>
      <c r="E13" s="40"/>
      <c r="F13" s="11" t="s">
        <v>5</v>
      </c>
      <c r="G13" s="13">
        <f>G12/G9*1000</f>
        <v>29700</v>
      </c>
      <c r="H13" s="13" t="e">
        <f aca="true" t="shared" si="1" ref="H13:R13">H12/H9*1000</f>
        <v>#DIV/0!</v>
      </c>
      <c r="I13" s="13" t="e">
        <f t="shared" si="1"/>
        <v>#DIV/0!</v>
      </c>
      <c r="J13" s="13">
        <f t="shared" si="1"/>
        <v>29700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6" ht="15.75">
      <c r="A14" s="20"/>
      <c r="F14" s="14"/>
    </row>
    <row r="15" spans="1:5" ht="15.75">
      <c r="A15" s="46" t="s">
        <v>68</v>
      </c>
      <c r="B15" s="47"/>
      <c r="C15" s="47"/>
      <c r="D15" s="47"/>
      <c r="E15" s="47"/>
    </row>
    <row r="17" spans="1:5" ht="15.75">
      <c r="A17" s="46" t="s">
        <v>64</v>
      </c>
      <c r="B17" s="47"/>
      <c r="C17" s="47"/>
      <c r="D17" s="47"/>
      <c r="E17" s="47"/>
    </row>
  </sheetData>
  <sheetProtection/>
  <mergeCells count="17">
    <mergeCell ref="Q2:R2"/>
    <mergeCell ref="A3:R3"/>
    <mergeCell ref="E4:M4"/>
    <mergeCell ref="F5:K5"/>
    <mergeCell ref="A6:A7"/>
    <mergeCell ref="B6:E7"/>
    <mergeCell ref="F6:F7"/>
    <mergeCell ref="G6:G7"/>
    <mergeCell ref="H6:R6"/>
    <mergeCell ref="A15:E15"/>
    <mergeCell ref="A17:E17"/>
    <mergeCell ref="B8:E8"/>
    <mergeCell ref="B9:E9"/>
    <mergeCell ref="B10:E10"/>
    <mergeCell ref="B11:E11"/>
    <mergeCell ref="B12:E12"/>
    <mergeCell ref="B13:E13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H9" sqref="H9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29</v>
      </c>
    </row>
    <row r="2" spans="6:18" ht="51.75" customHeight="1">
      <c r="F2" s="3"/>
      <c r="G2" s="15"/>
      <c r="Q2" s="23" t="s">
        <v>25</v>
      </c>
      <c r="R2" s="23"/>
    </row>
    <row r="3" spans="1:18" ht="37.5" customHeight="1">
      <c r="A3" s="21" t="s">
        <v>24</v>
      </c>
      <c r="B3" s="21"/>
      <c r="C3" s="21"/>
      <c r="D3" s="21"/>
      <c r="E3" s="21"/>
      <c r="F3" s="21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23.25" customHeight="1">
      <c r="A4" s="6"/>
      <c r="B4" s="6"/>
      <c r="C4" s="6"/>
      <c r="D4" s="6"/>
      <c r="E4" s="21" t="s">
        <v>69</v>
      </c>
      <c r="F4" s="22"/>
      <c r="G4" s="22"/>
      <c r="H4" s="22"/>
      <c r="I4" s="22"/>
      <c r="J4" s="22"/>
      <c r="K4" s="22"/>
      <c r="L4" s="22"/>
      <c r="M4" s="22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24" t="s">
        <v>26</v>
      </c>
      <c r="G5" s="25"/>
      <c r="H5" s="25"/>
      <c r="I5" s="25"/>
      <c r="J5" s="25"/>
      <c r="K5" s="25"/>
    </row>
    <row r="6" spans="1:18" ht="22.5" customHeight="1">
      <c r="A6" s="33" t="s">
        <v>0</v>
      </c>
      <c r="B6" s="31" t="s">
        <v>1</v>
      </c>
      <c r="C6" s="32"/>
      <c r="D6" s="32"/>
      <c r="E6" s="32"/>
      <c r="F6" s="30" t="s">
        <v>2</v>
      </c>
      <c r="G6" s="28" t="s">
        <v>8</v>
      </c>
      <c r="H6" s="35" t="s">
        <v>9</v>
      </c>
      <c r="I6" s="36"/>
      <c r="J6" s="36"/>
      <c r="K6" s="36"/>
      <c r="L6" s="36"/>
      <c r="M6" s="36"/>
      <c r="N6" s="36"/>
      <c r="O6" s="36"/>
      <c r="P6" s="36"/>
      <c r="Q6" s="36"/>
      <c r="R6" s="37"/>
    </row>
    <row r="7" spans="1:18" ht="102.75" customHeight="1">
      <c r="A7" s="34"/>
      <c r="B7" s="29"/>
      <c r="C7" s="29"/>
      <c r="D7" s="29"/>
      <c r="E7" s="29"/>
      <c r="F7" s="29"/>
      <c r="G7" s="29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41">
        <v>2</v>
      </c>
      <c r="C8" s="42"/>
      <c r="D8" s="42"/>
      <c r="E8" s="43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38" t="s">
        <v>27</v>
      </c>
      <c r="C9" s="44"/>
      <c r="D9" s="44"/>
      <c r="E9" s="45"/>
      <c r="F9" s="11" t="s">
        <v>3</v>
      </c>
      <c r="G9" s="12">
        <f>H9+I9+J9+K9+L9+M9+N9+O9+P9+Q9+R9</f>
        <v>9</v>
      </c>
      <c r="H9" s="9">
        <v>9</v>
      </c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38" t="s">
        <v>28</v>
      </c>
      <c r="C10" s="39"/>
      <c r="D10" s="39"/>
      <c r="E10" s="40"/>
      <c r="F10" s="11" t="s">
        <v>4</v>
      </c>
      <c r="G10" s="13">
        <f>H10+I10+J10+K10+L10+M10+N10+O10+P10+Q10+R10</f>
        <v>227.23</v>
      </c>
      <c r="H10" s="9">
        <v>227.23</v>
      </c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38" t="s">
        <v>21</v>
      </c>
      <c r="C11" s="39"/>
      <c r="D11" s="39"/>
      <c r="E11" s="40"/>
      <c r="F11" s="11" t="s">
        <v>5</v>
      </c>
      <c r="G11" s="13">
        <f>G10/G9*1000</f>
        <v>25247.777777777777</v>
      </c>
      <c r="H11" s="13">
        <f>H10/H9*1000</f>
        <v>25247.777777777777</v>
      </c>
      <c r="I11" s="13" t="e">
        <f aca="true" t="shared" si="0" ref="I11:R11">I10/I9/1000</f>
        <v>#DIV/0!</v>
      </c>
      <c r="J11" s="13" t="e">
        <f t="shared" si="0"/>
        <v>#DIV/0!</v>
      </c>
      <c r="K11" s="13" t="e">
        <f t="shared" si="0"/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38" t="s">
        <v>23</v>
      </c>
      <c r="C12" s="39"/>
      <c r="D12" s="39"/>
      <c r="E12" s="40"/>
      <c r="F12" s="11" t="s">
        <v>4</v>
      </c>
      <c r="G12" s="13">
        <f>H12+I12+J12+K12+L12+M12+N12+O12+P12+Q12+R12</f>
        <v>227.23</v>
      </c>
      <c r="H12" s="9">
        <v>227.23</v>
      </c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38" t="s">
        <v>22</v>
      </c>
      <c r="C13" s="39"/>
      <c r="D13" s="39"/>
      <c r="E13" s="40"/>
      <c r="F13" s="11" t="s">
        <v>5</v>
      </c>
      <c r="G13" s="13">
        <f>G12/G9*1000</f>
        <v>25247.777777777777</v>
      </c>
      <c r="H13" s="13">
        <f aca="true" t="shared" si="1" ref="H13:R13">H12/H9*1000</f>
        <v>25247.777777777777</v>
      </c>
      <c r="I13" s="13" t="e">
        <f t="shared" si="1"/>
        <v>#DIV/0!</v>
      </c>
      <c r="J13" s="13" t="e">
        <f t="shared" si="1"/>
        <v>#DIV/0!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6" ht="15.75">
      <c r="A14" s="20"/>
      <c r="F14" s="14"/>
    </row>
    <row r="15" spans="1:5" ht="15.75">
      <c r="A15" s="46" t="s">
        <v>70</v>
      </c>
      <c r="B15" s="47"/>
      <c r="C15" s="47"/>
      <c r="D15" s="47"/>
      <c r="E15" s="47"/>
    </row>
    <row r="17" spans="1:5" ht="15.75">
      <c r="A17" s="46" t="s">
        <v>71</v>
      </c>
      <c r="B17" s="47"/>
      <c r="C17" s="47"/>
      <c r="D17" s="47"/>
      <c r="E17" s="47"/>
    </row>
  </sheetData>
  <sheetProtection/>
  <mergeCells count="17">
    <mergeCell ref="A15:E15"/>
    <mergeCell ref="A17:E17"/>
    <mergeCell ref="B8:E8"/>
    <mergeCell ref="B9:E9"/>
    <mergeCell ref="B10:E10"/>
    <mergeCell ref="B11:E11"/>
    <mergeCell ref="B12:E12"/>
    <mergeCell ref="B13:E13"/>
    <mergeCell ref="Q2:R2"/>
    <mergeCell ref="A3:R3"/>
    <mergeCell ref="E4:M4"/>
    <mergeCell ref="F5:K5"/>
    <mergeCell ref="A6:A7"/>
    <mergeCell ref="B6:E7"/>
    <mergeCell ref="F6:F7"/>
    <mergeCell ref="G6:G7"/>
    <mergeCell ref="H6:R6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H9" sqref="H9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29</v>
      </c>
    </row>
    <row r="2" spans="6:18" ht="51.75" customHeight="1">
      <c r="F2" s="3"/>
      <c r="G2" s="15"/>
      <c r="Q2" s="23" t="s">
        <v>25</v>
      </c>
      <c r="R2" s="23"/>
    </row>
    <row r="3" spans="1:18" ht="37.5" customHeight="1">
      <c r="A3" s="21" t="s">
        <v>24</v>
      </c>
      <c r="B3" s="21"/>
      <c r="C3" s="21"/>
      <c r="D3" s="21"/>
      <c r="E3" s="21"/>
      <c r="F3" s="21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23.25" customHeight="1">
      <c r="A4" s="6"/>
      <c r="B4" s="6"/>
      <c r="C4" s="6"/>
      <c r="D4" s="6"/>
      <c r="E4" s="21" t="s">
        <v>72</v>
      </c>
      <c r="F4" s="22"/>
      <c r="G4" s="22"/>
      <c r="H4" s="22"/>
      <c r="I4" s="22"/>
      <c r="J4" s="22"/>
      <c r="K4" s="22"/>
      <c r="L4" s="22"/>
      <c r="M4" s="22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24" t="s">
        <v>26</v>
      </c>
      <c r="G5" s="25"/>
      <c r="H5" s="25"/>
      <c r="I5" s="25"/>
      <c r="J5" s="25"/>
      <c r="K5" s="25"/>
    </row>
    <row r="6" spans="1:18" ht="22.5" customHeight="1">
      <c r="A6" s="33" t="s">
        <v>0</v>
      </c>
      <c r="B6" s="31" t="s">
        <v>1</v>
      </c>
      <c r="C6" s="32"/>
      <c r="D6" s="32"/>
      <c r="E6" s="32"/>
      <c r="F6" s="30" t="s">
        <v>2</v>
      </c>
      <c r="G6" s="28" t="s">
        <v>8</v>
      </c>
      <c r="H6" s="35" t="s">
        <v>9</v>
      </c>
      <c r="I6" s="36"/>
      <c r="J6" s="36"/>
      <c r="K6" s="36"/>
      <c r="L6" s="36"/>
      <c r="M6" s="36"/>
      <c r="N6" s="36"/>
      <c r="O6" s="36"/>
      <c r="P6" s="36"/>
      <c r="Q6" s="36"/>
      <c r="R6" s="37"/>
    </row>
    <row r="7" spans="1:18" ht="102.75" customHeight="1">
      <c r="A7" s="34"/>
      <c r="B7" s="29"/>
      <c r="C7" s="29"/>
      <c r="D7" s="29"/>
      <c r="E7" s="29"/>
      <c r="F7" s="29"/>
      <c r="G7" s="29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41">
        <v>2</v>
      </c>
      <c r="C8" s="42"/>
      <c r="D8" s="42"/>
      <c r="E8" s="43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38" t="s">
        <v>27</v>
      </c>
      <c r="C9" s="44"/>
      <c r="D9" s="44"/>
      <c r="E9" s="45"/>
      <c r="F9" s="11" t="s">
        <v>3</v>
      </c>
      <c r="G9" s="12">
        <f>H9+I9+J9+K9+L9+M9+N9+O9+P9+Q9+R9</f>
        <v>4</v>
      </c>
      <c r="H9" s="9">
        <v>4</v>
      </c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38" t="s">
        <v>28</v>
      </c>
      <c r="C10" s="39"/>
      <c r="D10" s="39"/>
      <c r="E10" s="40"/>
      <c r="F10" s="11" t="s">
        <v>4</v>
      </c>
      <c r="G10" s="13">
        <f>H10+I10+J10+K10+L10+M10+N10+O10+P10+Q10+R10</f>
        <v>96.43</v>
      </c>
      <c r="H10" s="9">
        <v>96.43</v>
      </c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38" t="s">
        <v>21</v>
      </c>
      <c r="C11" s="39"/>
      <c r="D11" s="39"/>
      <c r="E11" s="40"/>
      <c r="F11" s="11" t="s">
        <v>5</v>
      </c>
      <c r="G11" s="13">
        <f>G10/G9*1000</f>
        <v>24107.5</v>
      </c>
      <c r="H11" s="13">
        <f>H10/H9*1000</f>
        <v>24107.5</v>
      </c>
      <c r="I11" s="13" t="e">
        <f aca="true" t="shared" si="0" ref="I11:R11">I10/I9/1000</f>
        <v>#DIV/0!</v>
      </c>
      <c r="J11" s="13" t="e">
        <f t="shared" si="0"/>
        <v>#DIV/0!</v>
      </c>
      <c r="K11" s="13" t="e">
        <f t="shared" si="0"/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38" t="s">
        <v>23</v>
      </c>
      <c r="C12" s="39"/>
      <c r="D12" s="39"/>
      <c r="E12" s="40"/>
      <c r="F12" s="11" t="s">
        <v>4</v>
      </c>
      <c r="G12" s="13">
        <f>H12+I12+J12+K12+L12+M12+N12+O12+P12+Q12+R12</f>
        <v>96.43</v>
      </c>
      <c r="H12" s="9">
        <v>96.43</v>
      </c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38" t="s">
        <v>22</v>
      </c>
      <c r="C13" s="39"/>
      <c r="D13" s="39"/>
      <c r="E13" s="40"/>
      <c r="F13" s="11" t="s">
        <v>5</v>
      </c>
      <c r="G13" s="13">
        <f>G12/G9*1000</f>
        <v>24107.5</v>
      </c>
      <c r="H13" s="13">
        <f aca="true" t="shared" si="1" ref="H13:R13">H12/H9*1000</f>
        <v>24107.5</v>
      </c>
      <c r="I13" s="13" t="e">
        <f t="shared" si="1"/>
        <v>#DIV/0!</v>
      </c>
      <c r="J13" s="13" t="e">
        <f t="shared" si="1"/>
        <v>#DIV/0!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6" ht="15.75">
      <c r="A14" s="20"/>
      <c r="F14" s="14"/>
    </row>
    <row r="15" spans="1:5" ht="15.75">
      <c r="A15" s="46" t="s">
        <v>73</v>
      </c>
      <c r="B15" s="47"/>
      <c r="C15" s="47"/>
      <c r="D15" s="47"/>
      <c r="E15" s="47"/>
    </row>
    <row r="17" spans="1:5" ht="15.75">
      <c r="A17" s="46" t="s">
        <v>74</v>
      </c>
      <c r="B17" s="47"/>
      <c r="C17" s="47"/>
      <c r="D17" s="47"/>
      <c r="E17" s="47"/>
    </row>
  </sheetData>
  <sheetProtection/>
  <mergeCells count="17">
    <mergeCell ref="A15:E15"/>
    <mergeCell ref="A17:E17"/>
    <mergeCell ref="B8:E8"/>
    <mergeCell ref="B9:E9"/>
    <mergeCell ref="B10:E10"/>
    <mergeCell ref="B11:E11"/>
    <mergeCell ref="B12:E12"/>
    <mergeCell ref="B13:E13"/>
    <mergeCell ref="Q2:R2"/>
    <mergeCell ref="A3:R3"/>
    <mergeCell ref="E4:M4"/>
    <mergeCell ref="F5:K5"/>
    <mergeCell ref="A6:A7"/>
    <mergeCell ref="B6:E7"/>
    <mergeCell ref="F6:F7"/>
    <mergeCell ref="G6:G7"/>
    <mergeCell ref="H6:R6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H10" sqref="H10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29</v>
      </c>
    </row>
    <row r="2" spans="6:18" ht="51.75" customHeight="1">
      <c r="F2" s="3"/>
      <c r="G2" s="15"/>
      <c r="Q2" s="23" t="s">
        <v>25</v>
      </c>
      <c r="R2" s="23"/>
    </row>
    <row r="3" spans="1:18" ht="37.5" customHeight="1">
      <c r="A3" s="21" t="s">
        <v>24</v>
      </c>
      <c r="B3" s="21"/>
      <c r="C3" s="21"/>
      <c r="D3" s="21"/>
      <c r="E3" s="21"/>
      <c r="F3" s="21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23.25" customHeight="1">
      <c r="A4" s="6"/>
      <c r="B4" s="6"/>
      <c r="C4" s="6"/>
      <c r="D4" s="6"/>
      <c r="E4" s="21" t="s">
        <v>75</v>
      </c>
      <c r="F4" s="22"/>
      <c r="G4" s="22"/>
      <c r="H4" s="22"/>
      <c r="I4" s="22"/>
      <c r="J4" s="22"/>
      <c r="K4" s="22"/>
      <c r="L4" s="22"/>
      <c r="M4" s="22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24" t="s">
        <v>26</v>
      </c>
      <c r="G5" s="25"/>
      <c r="H5" s="25"/>
      <c r="I5" s="25"/>
      <c r="J5" s="25"/>
      <c r="K5" s="25"/>
    </row>
    <row r="6" spans="1:18" ht="22.5" customHeight="1">
      <c r="A6" s="33" t="s">
        <v>0</v>
      </c>
      <c r="B6" s="31" t="s">
        <v>1</v>
      </c>
      <c r="C6" s="32"/>
      <c r="D6" s="32"/>
      <c r="E6" s="32"/>
      <c r="F6" s="30" t="s">
        <v>2</v>
      </c>
      <c r="G6" s="28" t="s">
        <v>8</v>
      </c>
      <c r="H6" s="35" t="s">
        <v>9</v>
      </c>
      <c r="I6" s="36"/>
      <c r="J6" s="36"/>
      <c r="K6" s="36"/>
      <c r="L6" s="36"/>
      <c r="M6" s="36"/>
      <c r="N6" s="36"/>
      <c r="O6" s="36"/>
      <c r="P6" s="36"/>
      <c r="Q6" s="36"/>
      <c r="R6" s="37"/>
    </row>
    <row r="7" spans="1:18" ht="102.75" customHeight="1">
      <c r="A7" s="34"/>
      <c r="B7" s="29"/>
      <c r="C7" s="29"/>
      <c r="D7" s="29"/>
      <c r="E7" s="29"/>
      <c r="F7" s="29"/>
      <c r="G7" s="29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41">
        <v>2</v>
      </c>
      <c r="C8" s="42"/>
      <c r="D8" s="42"/>
      <c r="E8" s="43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38" t="s">
        <v>27</v>
      </c>
      <c r="C9" s="44"/>
      <c r="D9" s="44"/>
      <c r="E9" s="45"/>
      <c r="F9" s="11" t="s">
        <v>3</v>
      </c>
      <c r="G9" s="12">
        <f>H9+I9+J9+K9+L9+M9+N9+O9+P9+Q9+R9</f>
        <v>1</v>
      </c>
      <c r="H9" s="9"/>
      <c r="I9" s="9"/>
      <c r="J9" s="9">
        <v>1</v>
      </c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38" t="s">
        <v>28</v>
      </c>
      <c r="C10" s="39"/>
      <c r="D10" s="39"/>
      <c r="E10" s="40"/>
      <c r="F10" s="11" t="s">
        <v>4</v>
      </c>
      <c r="G10" s="13">
        <f>H10+I10+J10+K10+L10+M10+N10+O10+P10+Q10+R10</f>
        <v>27.28</v>
      </c>
      <c r="H10" s="9"/>
      <c r="I10" s="9"/>
      <c r="J10" s="9">
        <v>27.28</v>
      </c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38" t="s">
        <v>21</v>
      </c>
      <c r="C11" s="39"/>
      <c r="D11" s="39"/>
      <c r="E11" s="40"/>
      <c r="F11" s="11" t="s">
        <v>5</v>
      </c>
      <c r="G11" s="13">
        <f>G10/G9*1000</f>
        <v>27280</v>
      </c>
      <c r="H11" s="13" t="e">
        <f>H10/H9*1000</f>
        <v>#DIV/0!</v>
      </c>
      <c r="I11" s="13" t="e">
        <f>I10/I9*1000</f>
        <v>#DIV/0!</v>
      </c>
      <c r="J11" s="13">
        <f>J10/J9*1000</f>
        <v>27280</v>
      </c>
      <c r="K11" s="13" t="e">
        <f aca="true" t="shared" si="0" ref="K11:R11">K10/K9/1000</f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38" t="s">
        <v>23</v>
      </c>
      <c r="C12" s="39"/>
      <c r="D12" s="39"/>
      <c r="E12" s="40"/>
      <c r="F12" s="11" t="s">
        <v>4</v>
      </c>
      <c r="G12" s="13">
        <f>H12+I12+J12+K12+L12+M12+N12+O12+P12+Q12+R12</f>
        <v>27.28</v>
      </c>
      <c r="H12" s="9"/>
      <c r="I12" s="9"/>
      <c r="J12" s="9">
        <v>27.28</v>
      </c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38" t="s">
        <v>22</v>
      </c>
      <c r="C13" s="39"/>
      <c r="D13" s="39"/>
      <c r="E13" s="40"/>
      <c r="F13" s="11" t="s">
        <v>5</v>
      </c>
      <c r="G13" s="13">
        <f>G12/G9*1000</f>
        <v>27280</v>
      </c>
      <c r="H13" s="13" t="e">
        <f aca="true" t="shared" si="1" ref="H13:R13">H12/H9*1000</f>
        <v>#DIV/0!</v>
      </c>
      <c r="I13" s="13" t="e">
        <f t="shared" si="1"/>
        <v>#DIV/0!</v>
      </c>
      <c r="J13" s="13">
        <f t="shared" si="1"/>
        <v>27280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6" ht="15.75">
      <c r="A14" s="20"/>
      <c r="F14" s="14"/>
    </row>
    <row r="15" spans="1:5" ht="15.75">
      <c r="A15" s="46" t="s">
        <v>76</v>
      </c>
      <c r="B15" s="47"/>
      <c r="C15" s="47"/>
      <c r="D15" s="47"/>
      <c r="E15" s="47"/>
    </row>
    <row r="17" spans="1:5" ht="15.75">
      <c r="A17" s="46" t="s">
        <v>77</v>
      </c>
      <c r="B17" s="47"/>
      <c r="C17" s="47"/>
      <c r="D17" s="47"/>
      <c r="E17" s="47"/>
    </row>
  </sheetData>
  <sheetProtection/>
  <mergeCells count="17">
    <mergeCell ref="A15:E15"/>
    <mergeCell ref="A17:E17"/>
    <mergeCell ref="B8:E8"/>
    <mergeCell ref="B9:E9"/>
    <mergeCell ref="B10:E10"/>
    <mergeCell ref="B11:E11"/>
    <mergeCell ref="B12:E12"/>
    <mergeCell ref="B13:E13"/>
    <mergeCell ref="Q2:R2"/>
    <mergeCell ref="A3:R3"/>
    <mergeCell ref="E4:M4"/>
    <mergeCell ref="F5:K5"/>
    <mergeCell ref="A6:A7"/>
    <mergeCell ref="B6:E7"/>
    <mergeCell ref="F6:F7"/>
    <mergeCell ref="G6:G7"/>
    <mergeCell ref="H6:R6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H12" sqref="H12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29</v>
      </c>
    </row>
    <row r="2" spans="6:18" ht="51.75" customHeight="1">
      <c r="F2" s="3"/>
      <c r="G2" s="15"/>
      <c r="Q2" s="23" t="s">
        <v>25</v>
      </c>
      <c r="R2" s="23"/>
    </row>
    <row r="3" spans="1:18" ht="37.5" customHeight="1">
      <c r="A3" s="21" t="s">
        <v>87</v>
      </c>
      <c r="B3" s="21"/>
      <c r="C3" s="21"/>
      <c r="D3" s="21"/>
      <c r="E3" s="21"/>
      <c r="F3" s="21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23.25" customHeight="1">
      <c r="A4" s="6"/>
      <c r="B4" s="6"/>
      <c r="C4" s="6"/>
      <c r="D4" s="6"/>
      <c r="E4" s="21" t="s">
        <v>78</v>
      </c>
      <c r="F4" s="22"/>
      <c r="G4" s="22"/>
      <c r="H4" s="22"/>
      <c r="I4" s="22"/>
      <c r="J4" s="22"/>
      <c r="K4" s="22"/>
      <c r="L4" s="22"/>
      <c r="M4" s="22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24" t="s">
        <v>26</v>
      </c>
      <c r="G5" s="25"/>
      <c r="H5" s="25"/>
      <c r="I5" s="25"/>
      <c r="J5" s="25"/>
      <c r="K5" s="25"/>
    </row>
    <row r="6" spans="1:18" ht="22.5" customHeight="1">
      <c r="A6" s="33" t="s">
        <v>0</v>
      </c>
      <c r="B6" s="31" t="s">
        <v>1</v>
      </c>
      <c r="C6" s="32"/>
      <c r="D6" s="32"/>
      <c r="E6" s="32"/>
      <c r="F6" s="30" t="s">
        <v>2</v>
      </c>
      <c r="G6" s="28" t="s">
        <v>8</v>
      </c>
      <c r="H6" s="35" t="s">
        <v>9</v>
      </c>
      <c r="I6" s="36"/>
      <c r="J6" s="36"/>
      <c r="K6" s="36"/>
      <c r="L6" s="36"/>
      <c r="M6" s="36"/>
      <c r="N6" s="36"/>
      <c r="O6" s="36"/>
      <c r="P6" s="36"/>
      <c r="Q6" s="36"/>
      <c r="R6" s="37"/>
    </row>
    <row r="7" spans="1:18" ht="102.75" customHeight="1">
      <c r="A7" s="34"/>
      <c r="B7" s="29"/>
      <c r="C7" s="29"/>
      <c r="D7" s="29"/>
      <c r="E7" s="29"/>
      <c r="F7" s="29"/>
      <c r="G7" s="29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41">
        <v>2</v>
      </c>
      <c r="C8" s="42"/>
      <c r="D8" s="42"/>
      <c r="E8" s="43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38" t="s">
        <v>27</v>
      </c>
      <c r="C9" s="44"/>
      <c r="D9" s="44"/>
      <c r="E9" s="45"/>
      <c r="F9" s="11" t="s">
        <v>3</v>
      </c>
      <c r="G9" s="12">
        <f>H9+I9+J9+K9+L9+M9+N9+O9+P9+Q9+R9</f>
        <v>10</v>
      </c>
      <c r="H9" s="9">
        <v>10</v>
      </c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38" t="s">
        <v>28</v>
      </c>
      <c r="C10" s="39"/>
      <c r="D10" s="39"/>
      <c r="E10" s="40"/>
      <c r="F10" s="11" t="s">
        <v>4</v>
      </c>
      <c r="G10" s="13">
        <f>H10+I10+J10+K10+L10+M10+N10+O10+P10+Q10+R10</f>
        <v>264.54</v>
      </c>
      <c r="H10" s="9">
        <v>264.54</v>
      </c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38" t="s">
        <v>21</v>
      </c>
      <c r="C11" s="39"/>
      <c r="D11" s="39"/>
      <c r="E11" s="40"/>
      <c r="F11" s="11" t="s">
        <v>5</v>
      </c>
      <c r="G11" s="13">
        <f>G10/G9*1000</f>
        <v>26454</v>
      </c>
      <c r="H11" s="13">
        <f>H10/H9*1000</f>
        <v>26454</v>
      </c>
      <c r="I11" s="13" t="e">
        <f aca="true" t="shared" si="0" ref="I11:R11">I10/I9/1000</f>
        <v>#DIV/0!</v>
      </c>
      <c r="J11" s="13" t="e">
        <f t="shared" si="0"/>
        <v>#DIV/0!</v>
      </c>
      <c r="K11" s="13" t="e">
        <f t="shared" si="0"/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38" t="s">
        <v>23</v>
      </c>
      <c r="C12" s="39"/>
      <c r="D12" s="39"/>
      <c r="E12" s="40"/>
      <c r="F12" s="11" t="s">
        <v>4</v>
      </c>
      <c r="G12" s="13">
        <f>H12+I12+J12+K12+L12+M12+N12+O12+P12+Q12+R12</f>
        <v>264.54</v>
      </c>
      <c r="H12" s="9">
        <v>264.54</v>
      </c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38" t="s">
        <v>22</v>
      </c>
      <c r="C13" s="39"/>
      <c r="D13" s="39"/>
      <c r="E13" s="40"/>
      <c r="F13" s="11" t="s">
        <v>5</v>
      </c>
      <c r="G13" s="13">
        <f>G12/G9*1000</f>
        <v>26454</v>
      </c>
      <c r="H13" s="13">
        <f aca="true" t="shared" si="1" ref="H13:R13">H12/H9*1000</f>
        <v>26454</v>
      </c>
      <c r="I13" s="13" t="e">
        <f t="shared" si="1"/>
        <v>#DIV/0!</v>
      </c>
      <c r="J13" s="13" t="e">
        <f t="shared" si="1"/>
        <v>#DIV/0!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6" ht="15.75">
      <c r="A14" s="20"/>
      <c r="F14" s="14"/>
    </row>
    <row r="15" spans="1:5" ht="15.75">
      <c r="A15" s="46" t="s">
        <v>79</v>
      </c>
      <c r="B15" s="47"/>
      <c r="C15" s="47"/>
      <c r="D15" s="47"/>
      <c r="E15" s="47"/>
    </row>
    <row r="17" spans="1:5" ht="15.75">
      <c r="A17" s="46" t="s">
        <v>80</v>
      </c>
      <c r="B17" s="47"/>
      <c r="C17" s="47"/>
      <c r="D17" s="47"/>
      <c r="E17" s="47"/>
    </row>
  </sheetData>
  <sheetProtection/>
  <mergeCells count="17">
    <mergeCell ref="A15:E15"/>
    <mergeCell ref="A17:E17"/>
    <mergeCell ref="B8:E8"/>
    <mergeCell ref="B9:E9"/>
    <mergeCell ref="B10:E10"/>
    <mergeCell ref="B11:E11"/>
    <mergeCell ref="B12:E12"/>
    <mergeCell ref="B13:E13"/>
    <mergeCell ref="Q2:R2"/>
    <mergeCell ref="A3:R3"/>
    <mergeCell ref="E4:M4"/>
    <mergeCell ref="F5:K5"/>
    <mergeCell ref="A6:A7"/>
    <mergeCell ref="B6:E7"/>
    <mergeCell ref="F6:F7"/>
    <mergeCell ref="G6:G7"/>
    <mergeCell ref="H6:R6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B13" sqref="B13:E13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29</v>
      </c>
    </row>
    <row r="2" spans="6:18" ht="51.75" customHeight="1">
      <c r="F2" s="3"/>
      <c r="G2" s="15"/>
      <c r="Q2" s="23" t="s">
        <v>25</v>
      </c>
      <c r="R2" s="23"/>
    </row>
    <row r="3" spans="1:18" ht="37.5" customHeight="1">
      <c r="A3" s="21" t="s">
        <v>24</v>
      </c>
      <c r="B3" s="21"/>
      <c r="C3" s="21"/>
      <c r="D3" s="21"/>
      <c r="E3" s="21"/>
      <c r="F3" s="21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23.25" customHeight="1">
      <c r="A4" s="6"/>
      <c r="B4" s="6"/>
      <c r="C4" s="6"/>
      <c r="D4" s="6"/>
      <c r="E4" s="21" t="s">
        <v>81</v>
      </c>
      <c r="F4" s="22"/>
      <c r="G4" s="22"/>
      <c r="H4" s="22"/>
      <c r="I4" s="22"/>
      <c r="J4" s="22"/>
      <c r="K4" s="22"/>
      <c r="L4" s="22"/>
      <c r="M4" s="22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24" t="s">
        <v>26</v>
      </c>
      <c r="G5" s="25"/>
      <c r="H5" s="25"/>
      <c r="I5" s="25"/>
      <c r="J5" s="25"/>
      <c r="K5" s="25"/>
    </row>
    <row r="6" spans="1:18" ht="22.5" customHeight="1">
      <c r="A6" s="33" t="s">
        <v>0</v>
      </c>
      <c r="B6" s="31" t="s">
        <v>1</v>
      </c>
      <c r="C6" s="32"/>
      <c r="D6" s="32"/>
      <c r="E6" s="32"/>
      <c r="F6" s="30" t="s">
        <v>2</v>
      </c>
      <c r="G6" s="28" t="s">
        <v>8</v>
      </c>
      <c r="H6" s="35" t="s">
        <v>9</v>
      </c>
      <c r="I6" s="36"/>
      <c r="J6" s="36"/>
      <c r="K6" s="36"/>
      <c r="L6" s="36"/>
      <c r="M6" s="36"/>
      <c r="N6" s="36"/>
      <c r="O6" s="36"/>
      <c r="P6" s="36"/>
      <c r="Q6" s="36"/>
      <c r="R6" s="37"/>
    </row>
    <row r="7" spans="1:18" ht="102.75" customHeight="1">
      <c r="A7" s="34"/>
      <c r="B7" s="29"/>
      <c r="C7" s="29"/>
      <c r="D7" s="29"/>
      <c r="E7" s="29"/>
      <c r="F7" s="29"/>
      <c r="G7" s="29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41">
        <v>2</v>
      </c>
      <c r="C8" s="42"/>
      <c r="D8" s="42"/>
      <c r="E8" s="43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38" t="s">
        <v>27</v>
      </c>
      <c r="C9" s="44"/>
      <c r="D9" s="44"/>
      <c r="E9" s="45"/>
      <c r="F9" s="11" t="s">
        <v>3</v>
      </c>
      <c r="G9" s="12">
        <f>H9+I9+J9+K9+L9+M9+N9+O9+P9+Q9+R9</f>
        <v>18</v>
      </c>
      <c r="H9" s="9">
        <v>18</v>
      </c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38" t="s">
        <v>28</v>
      </c>
      <c r="C10" s="39"/>
      <c r="D10" s="39"/>
      <c r="E10" s="40"/>
      <c r="F10" s="11" t="s">
        <v>4</v>
      </c>
      <c r="G10" s="13">
        <f>H10+I10+J10+K10+L10+M10+N10+O10+P10+Q10+R10</f>
        <v>459.31</v>
      </c>
      <c r="H10" s="9">
        <v>459.31</v>
      </c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38" t="s">
        <v>21</v>
      </c>
      <c r="C11" s="39"/>
      <c r="D11" s="39"/>
      <c r="E11" s="40"/>
      <c r="F11" s="11" t="s">
        <v>5</v>
      </c>
      <c r="G11" s="13">
        <f>G10/G9*1000</f>
        <v>25517.222222222223</v>
      </c>
      <c r="H11" s="13">
        <f>H10/H9*1000</f>
        <v>25517.222222222223</v>
      </c>
      <c r="I11" s="13" t="e">
        <f aca="true" t="shared" si="0" ref="I11:R11">I10/I9/1000</f>
        <v>#DIV/0!</v>
      </c>
      <c r="J11" s="13" t="e">
        <f t="shared" si="0"/>
        <v>#DIV/0!</v>
      </c>
      <c r="K11" s="13" t="e">
        <f t="shared" si="0"/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38" t="s">
        <v>23</v>
      </c>
      <c r="C12" s="39"/>
      <c r="D12" s="39"/>
      <c r="E12" s="40"/>
      <c r="F12" s="11" t="s">
        <v>4</v>
      </c>
      <c r="G12" s="13">
        <f>H12+I12+J12+K12+L12+M12+N12+O12+P12+Q12+R12</f>
        <v>459.31</v>
      </c>
      <c r="H12" s="9">
        <v>459.31</v>
      </c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38" t="s">
        <v>22</v>
      </c>
      <c r="C13" s="39"/>
      <c r="D13" s="39"/>
      <c r="E13" s="40"/>
      <c r="F13" s="11" t="s">
        <v>5</v>
      </c>
      <c r="G13" s="13">
        <f>G12/G9*1000</f>
        <v>25517.222222222223</v>
      </c>
      <c r="H13" s="13">
        <f aca="true" t="shared" si="1" ref="H13:R13">H12/H9*1000</f>
        <v>25517.222222222223</v>
      </c>
      <c r="I13" s="13" t="e">
        <f t="shared" si="1"/>
        <v>#DIV/0!</v>
      </c>
      <c r="J13" s="13" t="e">
        <f t="shared" si="1"/>
        <v>#DIV/0!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6" ht="15.75">
      <c r="A14" s="20"/>
      <c r="F14" s="14"/>
    </row>
    <row r="15" spans="1:5" ht="15.75">
      <c r="A15" s="46" t="s">
        <v>82</v>
      </c>
      <c r="B15" s="47"/>
      <c r="C15" s="47"/>
      <c r="D15" s="47"/>
      <c r="E15" s="47"/>
    </row>
    <row r="17" spans="1:5" ht="15.75">
      <c r="A17" s="46" t="s">
        <v>83</v>
      </c>
      <c r="B17" s="47"/>
      <c r="C17" s="47"/>
      <c r="D17" s="47"/>
      <c r="E17" s="47"/>
    </row>
  </sheetData>
  <sheetProtection/>
  <mergeCells count="17">
    <mergeCell ref="A15:E15"/>
    <mergeCell ref="A17:E17"/>
    <mergeCell ref="B8:E8"/>
    <mergeCell ref="B9:E9"/>
    <mergeCell ref="B10:E10"/>
    <mergeCell ref="B11:E11"/>
    <mergeCell ref="B12:E12"/>
    <mergeCell ref="B13:E13"/>
    <mergeCell ref="Q2:R2"/>
    <mergeCell ref="A3:R3"/>
    <mergeCell ref="E4:M4"/>
    <mergeCell ref="F5:K5"/>
    <mergeCell ref="A6:A7"/>
    <mergeCell ref="B6:E7"/>
    <mergeCell ref="F6:F7"/>
    <mergeCell ref="G6:G7"/>
    <mergeCell ref="H6:R6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H13" sqref="H13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29</v>
      </c>
    </row>
    <row r="2" spans="6:18" ht="51.75" customHeight="1">
      <c r="F2" s="3"/>
      <c r="G2" s="15"/>
      <c r="Q2" s="23" t="s">
        <v>25</v>
      </c>
      <c r="R2" s="23"/>
    </row>
    <row r="3" spans="1:18" ht="37.5" customHeight="1">
      <c r="A3" s="21" t="s">
        <v>88</v>
      </c>
      <c r="B3" s="21"/>
      <c r="C3" s="21"/>
      <c r="D3" s="21"/>
      <c r="E3" s="21"/>
      <c r="F3" s="21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23.25" customHeight="1">
      <c r="A4" s="6"/>
      <c r="B4" s="6"/>
      <c r="C4" s="6"/>
      <c r="D4" s="6"/>
      <c r="E4" s="21" t="s">
        <v>84</v>
      </c>
      <c r="F4" s="22"/>
      <c r="G4" s="22"/>
      <c r="H4" s="22"/>
      <c r="I4" s="22"/>
      <c r="J4" s="22"/>
      <c r="K4" s="22"/>
      <c r="L4" s="22"/>
      <c r="M4" s="22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24" t="s">
        <v>26</v>
      </c>
      <c r="G5" s="25"/>
      <c r="H5" s="25"/>
      <c r="I5" s="25"/>
      <c r="J5" s="25"/>
      <c r="K5" s="25"/>
    </row>
    <row r="6" spans="1:18" ht="22.5" customHeight="1">
      <c r="A6" s="33" t="s">
        <v>0</v>
      </c>
      <c r="B6" s="31" t="s">
        <v>1</v>
      </c>
      <c r="C6" s="32"/>
      <c r="D6" s="32"/>
      <c r="E6" s="32"/>
      <c r="F6" s="30" t="s">
        <v>2</v>
      </c>
      <c r="G6" s="28" t="s">
        <v>8</v>
      </c>
      <c r="H6" s="35" t="s">
        <v>9</v>
      </c>
      <c r="I6" s="36"/>
      <c r="J6" s="36"/>
      <c r="K6" s="36"/>
      <c r="L6" s="36"/>
      <c r="M6" s="36"/>
      <c r="N6" s="36"/>
      <c r="O6" s="36"/>
      <c r="P6" s="36"/>
      <c r="Q6" s="36"/>
      <c r="R6" s="37"/>
    </row>
    <row r="7" spans="1:18" ht="102.75" customHeight="1">
      <c r="A7" s="34"/>
      <c r="B7" s="29"/>
      <c r="C7" s="29"/>
      <c r="D7" s="29"/>
      <c r="E7" s="29"/>
      <c r="F7" s="29"/>
      <c r="G7" s="29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41">
        <v>2</v>
      </c>
      <c r="C8" s="42"/>
      <c r="D8" s="42"/>
      <c r="E8" s="43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38" t="s">
        <v>27</v>
      </c>
      <c r="C9" s="44"/>
      <c r="D9" s="44"/>
      <c r="E9" s="45"/>
      <c r="F9" s="11" t="s">
        <v>3</v>
      </c>
      <c r="G9" s="12">
        <f>H9+I9+J9+K9+L9+M9+N9+O9+P9+Q9+R9</f>
        <v>50</v>
      </c>
      <c r="H9" s="9">
        <v>50</v>
      </c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38" t="s">
        <v>28</v>
      </c>
      <c r="C10" s="39"/>
      <c r="D10" s="39"/>
      <c r="E10" s="40"/>
      <c r="F10" s="11" t="s">
        <v>4</v>
      </c>
      <c r="G10" s="13">
        <f>H10+I10+J10+K10+L10+M10+N10+O10+P10+Q10+R10</f>
        <v>1367.93</v>
      </c>
      <c r="H10" s="9">
        <v>1367.93</v>
      </c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38" t="s">
        <v>21</v>
      </c>
      <c r="C11" s="39"/>
      <c r="D11" s="39"/>
      <c r="E11" s="40"/>
      <c r="F11" s="11" t="s">
        <v>5</v>
      </c>
      <c r="G11" s="13">
        <f>G10/G9*1000</f>
        <v>27358.600000000002</v>
      </c>
      <c r="H11" s="13">
        <f>H10/H9*1000</f>
        <v>27358.600000000002</v>
      </c>
      <c r="I11" s="13" t="e">
        <f aca="true" t="shared" si="0" ref="I11:R11">I10/I9/1000</f>
        <v>#DIV/0!</v>
      </c>
      <c r="J11" s="13" t="e">
        <f t="shared" si="0"/>
        <v>#DIV/0!</v>
      </c>
      <c r="K11" s="13" t="e">
        <f t="shared" si="0"/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38" t="s">
        <v>23</v>
      </c>
      <c r="C12" s="39"/>
      <c r="D12" s="39"/>
      <c r="E12" s="40"/>
      <c r="F12" s="11" t="s">
        <v>4</v>
      </c>
      <c r="G12" s="13">
        <f>H12+I12+J12+K12+L12+M12+N12+O12+P12+Q12+R12</f>
        <v>1367.93</v>
      </c>
      <c r="H12" s="9">
        <v>1367.93</v>
      </c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38" t="s">
        <v>22</v>
      </c>
      <c r="C13" s="39"/>
      <c r="D13" s="39"/>
      <c r="E13" s="40"/>
      <c r="F13" s="11" t="s">
        <v>5</v>
      </c>
      <c r="G13" s="13">
        <f>G12/G9*1000</f>
        <v>27358.600000000002</v>
      </c>
      <c r="H13" s="13">
        <f aca="true" t="shared" si="1" ref="H13:R13">H12/H9*1000</f>
        <v>27358.600000000002</v>
      </c>
      <c r="I13" s="13" t="e">
        <f t="shared" si="1"/>
        <v>#DIV/0!</v>
      </c>
      <c r="J13" s="13" t="e">
        <f t="shared" si="1"/>
        <v>#DIV/0!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6" ht="15.75">
      <c r="A14" s="20"/>
      <c r="F14" s="14"/>
    </row>
    <row r="15" spans="1:5" ht="15.75">
      <c r="A15" s="46" t="s">
        <v>85</v>
      </c>
      <c r="B15" s="47"/>
      <c r="C15" s="47"/>
      <c r="D15" s="47"/>
      <c r="E15" s="47"/>
    </row>
    <row r="17" spans="1:5" ht="15.75">
      <c r="A17" s="46" t="s">
        <v>86</v>
      </c>
      <c r="B17" s="47"/>
      <c r="C17" s="47"/>
      <c r="D17" s="47"/>
      <c r="E17" s="47"/>
    </row>
  </sheetData>
  <sheetProtection/>
  <mergeCells count="17">
    <mergeCell ref="A15:E15"/>
    <mergeCell ref="A17:E17"/>
    <mergeCell ref="B8:E8"/>
    <mergeCell ref="B9:E9"/>
    <mergeCell ref="B10:E10"/>
    <mergeCell ref="B11:E11"/>
    <mergeCell ref="B12:E12"/>
    <mergeCell ref="B13:E13"/>
    <mergeCell ref="Q2:R2"/>
    <mergeCell ref="A3:R3"/>
    <mergeCell ref="E4:M4"/>
    <mergeCell ref="F5:K5"/>
    <mergeCell ref="A6:A7"/>
    <mergeCell ref="B6:E7"/>
    <mergeCell ref="F6:F7"/>
    <mergeCell ref="G6:G7"/>
    <mergeCell ref="H6:R6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H13" sqref="H13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29</v>
      </c>
    </row>
    <row r="2" spans="6:18" ht="51.75" customHeight="1">
      <c r="F2" s="3"/>
      <c r="G2" s="15"/>
      <c r="Q2" s="23" t="s">
        <v>25</v>
      </c>
      <c r="R2" s="23"/>
    </row>
    <row r="3" spans="1:18" ht="37.5" customHeight="1">
      <c r="A3" s="21" t="s">
        <v>87</v>
      </c>
      <c r="B3" s="21"/>
      <c r="C3" s="21"/>
      <c r="D3" s="21"/>
      <c r="E3" s="21"/>
      <c r="F3" s="21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23.25" customHeight="1">
      <c r="A4" s="6"/>
      <c r="B4" s="6"/>
      <c r="C4" s="6"/>
      <c r="D4" s="6"/>
      <c r="E4" s="21" t="s">
        <v>36</v>
      </c>
      <c r="F4" s="22"/>
      <c r="G4" s="22"/>
      <c r="H4" s="22"/>
      <c r="I4" s="22"/>
      <c r="J4" s="22"/>
      <c r="K4" s="22"/>
      <c r="L4" s="22"/>
      <c r="M4" s="22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24" t="s">
        <v>26</v>
      </c>
      <c r="G5" s="25"/>
      <c r="H5" s="25"/>
      <c r="I5" s="25"/>
      <c r="J5" s="25"/>
      <c r="K5" s="25"/>
    </row>
    <row r="6" spans="1:18" ht="22.5" customHeight="1">
      <c r="A6" s="33" t="s">
        <v>0</v>
      </c>
      <c r="B6" s="31" t="s">
        <v>1</v>
      </c>
      <c r="C6" s="32"/>
      <c r="D6" s="32"/>
      <c r="E6" s="32"/>
      <c r="F6" s="30" t="s">
        <v>2</v>
      </c>
      <c r="G6" s="28" t="s">
        <v>8</v>
      </c>
      <c r="H6" s="35" t="s">
        <v>9</v>
      </c>
      <c r="I6" s="36"/>
      <c r="J6" s="36"/>
      <c r="K6" s="36"/>
      <c r="L6" s="36"/>
      <c r="M6" s="36"/>
      <c r="N6" s="36"/>
      <c r="O6" s="36"/>
      <c r="P6" s="36"/>
      <c r="Q6" s="36"/>
      <c r="R6" s="37"/>
    </row>
    <row r="7" spans="1:18" ht="102.75" customHeight="1">
      <c r="A7" s="34"/>
      <c r="B7" s="29"/>
      <c r="C7" s="29"/>
      <c r="D7" s="29"/>
      <c r="E7" s="29"/>
      <c r="F7" s="29"/>
      <c r="G7" s="29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41">
        <v>2</v>
      </c>
      <c r="C8" s="42"/>
      <c r="D8" s="42"/>
      <c r="E8" s="43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38" t="s">
        <v>27</v>
      </c>
      <c r="C9" s="44"/>
      <c r="D9" s="44"/>
      <c r="E9" s="45"/>
      <c r="F9" s="11" t="s">
        <v>3</v>
      </c>
      <c r="G9" s="12">
        <f>H9+I9+J9+K9+L9+M9+N9+O9+P9+Q9+R9</f>
        <v>9</v>
      </c>
      <c r="H9" s="9">
        <v>9</v>
      </c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38" t="s">
        <v>28</v>
      </c>
      <c r="C10" s="39"/>
      <c r="D10" s="39"/>
      <c r="E10" s="40"/>
      <c r="F10" s="11" t="s">
        <v>4</v>
      </c>
      <c r="G10" s="13">
        <f>H10+I10+J10+K10+L10+M10+N10+O10+P10+Q10+R10</f>
        <v>278.6</v>
      </c>
      <c r="H10" s="9">
        <v>278.6</v>
      </c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38" t="s">
        <v>21</v>
      </c>
      <c r="C11" s="39"/>
      <c r="D11" s="39"/>
      <c r="E11" s="40"/>
      <c r="F11" s="11" t="s">
        <v>5</v>
      </c>
      <c r="G11" s="13">
        <f>G10/G9*1000</f>
        <v>30955.55555555556</v>
      </c>
      <c r="H11" s="13">
        <f>H10/H9*1000</f>
        <v>30955.55555555556</v>
      </c>
      <c r="I11" s="13" t="e">
        <f aca="true" t="shared" si="0" ref="I11:R11">I10/I9/1000</f>
        <v>#DIV/0!</v>
      </c>
      <c r="J11" s="13" t="e">
        <f t="shared" si="0"/>
        <v>#DIV/0!</v>
      </c>
      <c r="K11" s="13" t="e">
        <f t="shared" si="0"/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38" t="s">
        <v>23</v>
      </c>
      <c r="C12" s="39"/>
      <c r="D12" s="39"/>
      <c r="E12" s="40"/>
      <c r="F12" s="11" t="s">
        <v>4</v>
      </c>
      <c r="G12" s="13">
        <f>H12+I12+J12+K12+L12+M12+N12+O12+P12+Q12+R12</f>
        <v>278.6</v>
      </c>
      <c r="H12" s="9">
        <v>278.6</v>
      </c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38" t="s">
        <v>22</v>
      </c>
      <c r="C13" s="39"/>
      <c r="D13" s="39"/>
      <c r="E13" s="40"/>
      <c r="F13" s="11" t="s">
        <v>5</v>
      </c>
      <c r="G13" s="13">
        <f>G12/G9*1000</f>
        <v>30955.55555555556</v>
      </c>
      <c r="H13" s="13">
        <f aca="true" t="shared" si="1" ref="H13:R13">H12/H9*1000</f>
        <v>30955.55555555556</v>
      </c>
      <c r="I13" s="13" t="e">
        <f t="shared" si="1"/>
        <v>#DIV/0!</v>
      </c>
      <c r="J13" s="13" t="e">
        <f t="shared" si="1"/>
        <v>#DIV/0!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6" ht="15.75">
      <c r="A14" s="20"/>
      <c r="F14" s="14"/>
    </row>
    <row r="15" spans="1:5" ht="15.75">
      <c r="A15" s="46" t="s">
        <v>37</v>
      </c>
      <c r="B15" s="47"/>
      <c r="C15" s="47"/>
      <c r="D15" s="47"/>
      <c r="E15" s="47"/>
    </row>
    <row r="17" spans="1:5" ht="15.75">
      <c r="A17" s="46" t="s">
        <v>38</v>
      </c>
      <c r="B17" s="47"/>
      <c r="C17" s="47"/>
      <c r="D17" s="47"/>
      <c r="E17" s="47"/>
    </row>
  </sheetData>
  <sheetProtection/>
  <mergeCells count="17">
    <mergeCell ref="A15:E15"/>
    <mergeCell ref="A17:E17"/>
    <mergeCell ref="B8:E8"/>
    <mergeCell ref="B9:E9"/>
    <mergeCell ref="B10:E10"/>
    <mergeCell ref="B11:E11"/>
    <mergeCell ref="B12:E12"/>
    <mergeCell ref="B13:E13"/>
    <mergeCell ref="Q2:R2"/>
    <mergeCell ref="A3:R3"/>
    <mergeCell ref="E4:M4"/>
    <mergeCell ref="F5:K5"/>
    <mergeCell ref="A6:A7"/>
    <mergeCell ref="B6:E7"/>
    <mergeCell ref="F6:F7"/>
    <mergeCell ref="G6:G7"/>
    <mergeCell ref="H6:R6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H8" sqref="H8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29</v>
      </c>
    </row>
    <row r="2" spans="6:18" ht="51.75" customHeight="1">
      <c r="F2" s="3"/>
      <c r="G2" s="15"/>
      <c r="Q2" s="23" t="s">
        <v>25</v>
      </c>
      <c r="R2" s="23"/>
    </row>
    <row r="3" spans="1:18" ht="37.5" customHeight="1">
      <c r="A3" s="21" t="s">
        <v>24</v>
      </c>
      <c r="B3" s="21"/>
      <c r="C3" s="21"/>
      <c r="D3" s="21"/>
      <c r="E3" s="21"/>
      <c r="F3" s="21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23.25" customHeight="1">
      <c r="A4" s="6"/>
      <c r="B4" s="6"/>
      <c r="C4" s="6"/>
      <c r="D4" s="6"/>
      <c r="E4" s="21" t="s">
        <v>39</v>
      </c>
      <c r="F4" s="22"/>
      <c r="G4" s="22"/>
      <c r="H4" s="22"/>
      <c r="I4" s="22"/>
      <c r="J4" s="22"/>
      <c r="K4" s="22"/>
      <c r="L4" s="22"/>
      <c r="M4" s="22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24" t="s">
        <v>26</v>
      </c>
      <c r="G5" s="25"/>
      <c r="H5" s="25"/>
      <c r="I5" s="25"/>
      <c r="J5" s="25"/>
      <c r="K5" s="25"/>
    </row>
    <row r="6" spans="1:18" ht="22.5" customHeight="1">
      <c r="A6" s="33" t="s">
        <v>0</v>
      </c>
      <c r="B6" s="31" t="s">
        <v>1</v>
      </c>
      <c r="C6" s="32"/>
      <c r="D6" s="32"/>
      <c r="E6" s="32"/>
      <c r="F6" s="30" t="s">
        <v>2</v>
      </c>
      <c r="G6" s="28" t="s">
        <v>8</v>
      </c>
      <c r="H6" s="35" t="s">
        <v>9</v>
      </c>
      <c r="I6" s="36"/>
      <c r="J6" s="36"/>
      <c r="K6" s="36"/>
      <c r="L6" s="36"/>
      <c r="M6" s="36"/>
      <c r="N6" s="36"/>
      <c r="O6" s="36"/>
      <c r="P6" s="36"/>
      <c r="Q6" s="36"/>
      <c r="R6" s="37"/>
    </row>
    <row r="7" spans="1:18" ht="102.75" customHeight="1">
      <c r="A7" s="34"/>
      <c r="B7" s="29"/>
      <c r="C7" s="29"/>
      <c r="D7" s="29"/>
      <c r="E7" s="29"/>
      <c r="F7" s="29"/>
      <c r="G7" s="29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41">
        <v>2</v>
      </c>
      <c r="C8" s="42"/>
      <c r="D8" s="42"/>
      <c r="E8" s="43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38" t="s">
        <v>27</v>
      </c>
      <c r="C9" s="44"/>
      <c r="D9" s="44"/>
      <c r="E9" s="45"/>
      <c r="F9" s="11" t="s">
        <v>3</v>
      </c>
      <c r="G9" s="12">
        <f>H9+I9+J9+K9+L9+M9+N9+O9+P9+Q9+R9</f>
        <v>11</v>
      </c>
      <c r="H9" s="9">
        <v>11</v>
      </c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38" t="s">
        <v>28</v>
      </c>
      <c r="C10" s="39"/>
      <c r="D10" s="39"/>
      <c r="E10" s="40"/>
      <c r="F10" s="11" t="s">
        <v>4</v>
      </c>
      <c r="G10" s="13">
        <f>H10+I10+J10+K10+L10+M10+N10+O10+P10+Q10+R10</f>
        <v>255.9</v>
      </c>
      <c r="H10" s="9">
        <v>255.9</v>
      </c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38" t="s">
        <v>21</v>
      </c>
      <c r="C11" s="39"/>
      <c r="D11" s="39"/>
      <c r="E11" s="40"/>
      <c r="F11" s="11" t="s">
        <v>5</v>
      </c>
      <c r="G11" s="13">
        <f>G10/G9*1000</f>
        <v>23263.636363636364</v>
      </c>
      <c r="H11" s="13">
        <f>H10/H9*1000</f>
        <v>23263.636363636364</v>
      </c>
      <c r="I11" s="13" t="e">
        <f aca="true" t="shared" si="0" ref="I11:R11">I10/I9/1000</f>
        <v>#DIV/0!</v>
      </c>
      <c r="J11" s="13" t="e">
        <f t="shared" si="0"/>
        <v>#DIV/0!</v>
      </c>
      <c r="K11" s="13" t="e">
        <f t="shared" si="0"/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38" t="s">
        <v>23</v>
      </c>
      <c r="C12" s="39"/>
      <c r="D12" s="39"/>
      <c r="E12" s="40"/>
      <c r="F12" s="11" t="s">
        <v>4</v>
      </c>
      <c r="G12" s="13">
        <f>H12+I12+J12+K12+L12+M12+N12+O12+P12+Q12+R12</f>
        <v>255.9</v>
      </c>
      <c r="H12" s="9">
        <v>255.9</v>
      </c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38" t="s">
        <v>22</v>
      </c>
      <c r="C13" s="39"/>
      <c r="D13" s="39"/>
      <c r="E13" s="40"/>
      <c r="F13" s="11" t="s">
        <v>5</v>
      </c>
      <c r="G13" s="13">
        <f>G12/G9*1000</f>
        <v>23263.636363636364</v>
      </c>
      <c r="H13" s="13">
        <f aca="true" t="shared" si="1" ref="H13:R13">H12/H9*1000</f>
        <v>23263.636363636364</v>
      </c>
      <c r="I13" s="13" t="e">
        <f t="shared" si="1"/>
        <v>#DIV/0!</v>
      </c>
      <c r="J13" s="13" t="e">
        <f t="shared" si="1"/>
        <v>#DIV/0!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6" ht="15.75">
      <c r="A14" s="20"/>
      <c r="F14" s="14"/>
    </row>
    <row r="15" spans="1:5" ht="15.75">
      <c r="A15" s="46" t="s">
        <v>40</v>
      </c>
      <c r="B15" s="47"/>
      <c r="C15" s="47"/>
      <c r="D15" s="47"/>
      <c r="E15" s="47"/>
    </row>
    <row r="17" spans="1:5" ht="15.75">
      <c r="A17" s="46" t="s">
        <v>41</v>
      </c>
      <c r="B17" s="47"/>
      <c r="C17" s="47"/>
      <c r="D17" s="47"/>
      <c r="E17" s="47"/>
    </row>
  </sheetData>
  <sheetProtection/>
  <mergeCells count="17">
    <mergeCell ref="A15:E15"/>
    <mergeCell ref="A17:E17"/>
    <mergeCell ref="B8:E8"/>
    <mergeCell ref="B9:E9"/>
    <mergeCell ref="B10:E10"/>
    <mergeCell ref="B11:E11"/>
    <mergeCell ref="B12:E12"/>
    <mergeCell ref="B13:E13"/>
    <mergeCell ref="Q2:R2"/>
    <mergeCell ref="A3:R3"/>
    <mergeCell ref="E4:M4"/>
    <mergeCell ref="F5:K5"/>
    <mergeCell ref="A6:A7"/>
    <mergeCell ref="B6:E7"/>
    <mergeCell ref="F6:F7"/>
    <mergeCell ref="G6:G7"/>
    <mergeCell ref="H6:R6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J9" sqref="J9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29</v>
      </c>
    </row>
    <row r="2" spans="6:18" ht="51.75" customHeight="1">
      <c r="F2" s="3"/>
      <c r="G2" s="15"/>
      <c r="Q2" s="23" t="s">
        <v>25</v>
      </c>
      <c r="R2" s="23"/>
    </row>
    <row r="3" spans="1:18" ht="37.5" customHeight="1">
      <c r="A3" s="21" t="s">
        <v>24</v>
      </c>
      <c r="B3" s="21"/>
      <c r="C3" s="21"/>
      <c r="D3" s="21"/>
      <c r="E3" s="21"/>
      <c r="F3" s="21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23.25" customHeight="1">
      <c r="A4" s="6"/>
      <c r="B4" s="6"/>
      <c r="C4" s="6"/>
      <c r="D4" s="6"/>
      <c r="E4" s="21" t="s">
        <v>42</v>
      </c>
      <c r="F4" s="22"/>
      <c r="G4" s="22"/>
      <c r="H4" s="22"/>
      <c r="I4" s="22"/>
      <c r="J4" s="22"/>
      <c r="K4" s="22"/>
      <c r="L4" s="22"/>
      <c r="M4" s="22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24" t="s">
        <v>26</v>
      </c>
      <c r="G5" s="25"/>
      <c r="H5" s="25"/>
      <c r="I5" s="25"/>
      <c r="J5" s="25"/>
      <c r="K5" s="25"/>
    </row>
    <row r="6" spans="1:18" ht="22.5" customHeight="1">
      <c r="A6" s="33" t="s">
        <v>0</v>
      </c>
      <c r="B6" s="31" t="s">
        <v>1</v>
      </c>
      <c r="C6" s="32"/>
      <c r="D6" s="32"/>
      <c r="E6" s="32"/>
      <c r="F6" s="30" t="s">
        <v>2</v>
      </c>
      <c r="G6" s="28" t="s">
        <v>8</v>
      </c>
      <c r="H6" s="35" t="s">
        <v>9</v>
      </c>
      <c r="I6" s="36"/>
      <c r="J6" s="36"/>
      <c r="K6" s="36"/>
      <c r="L6" s="36"/>
      <c r="M6" s="36"/>
      <c r="N6" s="36"/>
      <c r="O6" s="36"/>
      <c r="P6" s="36"/>
      <c r="Q6" s="36"/>
      <c r="R6" s="37"/>
    </row>
    <row r="7" spans="1:18" ht="102.75" customHeight="1">
      <c r="A7" s="34"/>
      <c r="B7" s="29"/>
      <c r="C7" s="29"/>
      <c r="D7" s="29"/>
      <c r="E7" s="29"/>
      <c r="F7" s="29"/>
      <c r="G7" s="29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41">
        <v>2</v>
      </c>
      <c r="C8" s="42"/>
      <c r="D8" s="42"/>
      <c r="E8" s="43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38" t="s">
        <v>27</v>
      </c>
      <c r="C9" s="44"/>
      <c r="D9" s="44"/>
      <c r="E9" s="45"/>
      <c r="F9" s="11" t="s">
        <v>3</v>
      </c>
      <c r="G9" s="12">
        <f>H9+I9+J9+K9+L9+M9+N9+O9+P9+Q9+R9</f>
        <v>1</v>
      </c>
      <c r="H9" s="9"/>
      <c r="I9" s="9"/>
      <c r="J9" s="9">
        <v>1</v>
      </c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38" t="s">
        <v>28</v>
      </c>
      <c r="C10" s="39"/>
      <c r="D10" s="39"/>
      <c r="E10" s="40"/>
      <c r="F10" s="11" t="s">
        <v>4</v>
      </c>
      <c r="G10" s="13">
        <f>H10+I10+J10+K10+L10+M10+N10+O10+P10+Q10+R10</f>
        <v>26.7</v>
      </c>
      <c r="H10" s="9"/>
      <c r="I10" s="9"/>
      <c r="J10" s="9">
        <v>26.7</v>
      </c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38" t="s">
        <v>21</v>
      </c>
      <c r="C11" s="39"/>
      <c r="D11" s="39"/>
      <c r="E11" s="40"/>
      <c r="F11" s="11" t="s">
        <v>5</v>
      </c>
      <c r="G11" s="13">
        <f>G10/G9*1000</f>
        <v>26700</v>
      </c>
      <c r="H11" s="13" t="e">
        <f>H10/H9*1000</f>
        <v>#DIV/0!</v>
      </c>
      <c r="I11" s="13" t="e">
        <f>I10/I9*1000</f>
        <v>#DIV/0!</v>
      </c>
      <c r="J11" s="13">
        <f>J10/J9*1000</f>
        <v>26700</v>
      </c>
      <c r="K11" s="13" t="e">
        <f aca="true" t="shared" si="0" ref="K11:R11">K10/K9/1000</f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38" t="s">
        <v>23</v>
      </c>
      <c r="C12" s="39"/>
      <c r="D12" s="39"/>
      <c r="E12" s="40"/>
      <c r="F12" s="11" t="s">
        <v>4</v>
      </c>
      <c r="G12" s="13">
        <f>H12+I12+J12+K12+L12+M12+N12+O12+P12+Q12+R12</f>
        <v>26.7</v>
      </c>
      <c r="H12" s="9"/>
      <c r="I12" s="9"/>
      <c r="J12" s="9">
        <v>26.7</v>
      </c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38" t="s">
        <v>22</v>
      </c>
      <c r="C13" s="39"/>
      <c r="D13" s="39"/>
      <c r="E13" s="40"/>
      <c r="F13" s="11" t="s">
        <v>5</v>
      </c>
      <c r="G13" s="13">
        <f>G12/G9*1000</f>
        <v>26700</v>
      </c>
      <c r="H13" s="13" t="e">
        <f aca="true" t="shared" si="1" ref="H13:R13">H12/H9*1000</f>
        <v>#DIV/0!</v>
      </c>
      <c r="I13" s="13" t="e">
        <f t="shared" si="1"/>
        <v>#DIV/0!</v>
      </c>
      <c r="J13" s="13">
        <f t="shared" si="1"/>
        <v>26700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6" ht="15.75">
      <c r="A14" s="20"/>
      <c r="F14" s="14"/>
    </row>
    <row r="15" spans="1:5" ht="15.75">
      <c r="A15" s="46" t="s">
        <v>43</v>
      </c>
      <c r="B15" s="47"/>
      <c r="C15" s="47"/>
      <c r="D15" s="47"/>
      <c r="E15" s="47"/>
    </row>
    <row r="17" spans="1:5" ht="15.75">
      <c r="A17" s="46" t="s">
        <v>44</v>
      </c>
      <c r="B17" s="47"/>
      <c r="C17" s="47"/>
      <c r="D17" s="47"/>
      <c r="E17" s="47"/>
    </row>
  </sheetData>
  <sheetProtection/>
  <mergeCells count="17">
    <mergeCell ref="A15:E15"/>
    <mergeCell ref="A17:E17"/>
    <mergeCell ref="B8:E8"/>
    <mergeCell ref="B9:E9"/>
    <mergeCell ref="B10:E10"/>
    <mergeCell ref="B11:E11"/>
    <mergeCell ref="B12:E12"/>
    <mergeCell ref="B13:E13"/>
    <mergeCell ref="Q2:R2"/>
    <mergeCell ref="A3:R3"/>
    <mergeCell ref="E4:M4"/>
    <mergeCell ref="F5:K5"/>
    <mergeCell ref="A6:A7"/>
    <mergeCell ref="B6:E7"/>
    <mergeCell ref="F6:F7"/>
    <mergeCell ref="G6:G7"/>
    <mergeCell ref="H6:R6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H11" sqref="H11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29</v>
      </c>
    </row>
    <row r="2" spans="6:18" ht="51.75" customHeight="1">
      <c r="F2" s="3"/>
      <c r="G2" s="15"/>
      <c r="Q2" s="23" t="s">
        <v>25</v>
      </c>
      <c r="R2" s="23"/>
    </row>
    <row r="3" spans="1:18" ht="37.5" customHeight="1">
      <c r="A3" s="21" t="s">
        <v>24</v>
      </c>
      <c r="B3" s="21"/>
      <c r="C3" s="21"/>
      <c r="D3" s="21"/>
      <c r="E3" s="21"/>
      <c r="F3" s="21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23.25" customHeight="1">
      <c r="A4" s="6"/>
      <c r="B4" s="6"/>
      <c r="C4" s="6"/>
      <c r="D4" s="6"/>
      <c r="E4" s="21" t="s">
        <v>45</v>
      </c>
      <c r="F4" s="22"/>
      <c r="G4" s="22"/>
      <c r="H4" s="22"/>
      <c r="I4" s="22"/>
      <c r="J4" s="22"/>
      <c r="K4" s="22"/>
      <c r="L4" s="22"/>
      <c r="M4" s="22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24" t="s">
        <v>26</v>
      </c>
      <c r="G5" s="25"/>
      <c r="H5" s="25"/>
      <c r="I5" s="25"/>
      <c r="J5" s="25"/>
      <c r="K5" s="25"/>
    </row>
    <row r="6" spans="1:18" ht="22.5" customHeight="1">
      <c r="A6" s="33" t="s">
        <v>0</v>
      </c>
      <c r="B6" s="31" t="s">
        <v>1</v>
      </c>
      <c r="C6" s="32"/>
      <c r="D6" s="32"/>
      <c r="E6" s="32"/>
      <c r="F6" s="30" t="s">
        <v>2</v>
      </c>
      <c r="G6" s="28" t="s">
        <v>8</v>
      </c>
      <c r="H6" s="35" t="s">
        <v>9</v>
      </c>
      <c r="I6" s="36"/>
      <c r="J6" s="36"/>
      <c r="K6" s="36"/>
      <c r="L6" s="36"/>
      <c r="M6" s="36"/>
      <c r="N6" s="36"/>
      <c r="O6" s="36"/>
      <c r="P6" s="36"/>
      <c r="Q6" s="36"/>
      <c r="R6" s="37"/>
    </row>
    <row r="7" spans="1:18" ht="102.75" customHeight="1">
      <c r="A7" s="34"/>
      <c r="B7" s="29"/>
      <c r="C7" s="29"/>
      <c r="D7" s="29"/>
      <c r="E7" s="29"/>
      <c r="F7" s="29"/>
      <c r="G7" s="29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41">
        <v>2</v>
      </c>
      <c r="C8" s="42"/>
      <c r="D8" s="42"/>
      <c r="E8" s="43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38" t="s">
        <v>27</v>
      </c>
      <c r="C9" s="44"/>
      <c r="D9" s="44"/>
      <c r="E9" s="45"/>
      <c r="F9" s="11" t="s">
        <v>3</v>
      </c>
      <c r="G9" s="12">
        <f>H9+I9+J9+K9+L9+M9+N9+O9+P9+Q9+R9</f>
        <v>13</v>
      </c>
      <c r="H9" s="9">
        <v>13</v>
      </c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38" t="s">
        <v>28</v>
      </c>
      <c r="C10" s="39"/>
      <c r="D10" s="39"/>
      <c r="E10" s="40"/>
      <c r="F10" s="11" t="s">
        <v>4</v>
      </c>
      <c r="G10" s="13">
        <f>H10+I10+J10+K10+L10+M10+N10+O10+P10+Q10+R10</f>
        <v>288.2</v>
      </c>
      <c r="H10" s="9">
        <v>288.2</v>
      </c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38" t="s">
        <v>21</v>
      </c>
      <c r="C11" s="39"/>
      <c r="D11" s="39"/>
      <c r="E11" s="40"/>
      <c r="F11" s="11" t="s">
        <v>5</v>
      </c>
      <c r="G11" s="13">
        <f>G10/G9*1000</f>
        <v>22169.23076923077</v>
      </c>
      <c r="H11" s="13">
        <f>H10/H9*1000</f>
        <v>22169.23076923077</v>
      </c>
      <c r="I11" s="13" t="e">
        <f aca="true" t="shared" si="0" ref="I11:R11">I10/I9/1000</f>
        <v>#DIV/0!</v>
      </c>
      <c r="J11" s="13" t="e">
        <f t="shared" si="0"/>
        <v>#DIV/0!</v>
      </c>
      <c r="K11" s="13" t="e">
        <f t="shared" si="0"/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38" t="s">
        <v>23</v>
      </c>
      <c r="C12" s="39"/>
      <c r="D12" s="39"/>
      <c r="E12" s="40"/>
      <c r="F12" s="11" t="s">
        <v>4</v>
      </c>
      <c r="G12" s="13">
        <f>H12+I12+J12+K12+L12+M12+N12+O12+P12+Q12+R12</f>
        <v>288.2</v>
      </c>
      <c r="H12" s="9">
        <v>288.2</v>
      </c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38" t="s">
        <v>22</v>
      </c>
      <c r="C13" s="39"/>
      <c r="D13" s="39"/>
      <c r="E13" s="40"/>
      <c r="F13" s="11" t="s">
        <v>5</v>
      </c>
      <c r="G13" s="13">
        <f>G12/G9*1000</f>
        <v>22169.23076923077</v>
      </c>
      <c r="H13" s="13">
        <f aca="true" t="shared" si="1" ref="H13:R13">H12/H9*1000</f>
        <v>22169.23076923077</v>
      </c>
      <c r="I13" s="13" t="e">
        <f t="shared" si="1"/>
        <v>#DIV/0!</v>
      </c>
      <c r="J13" s="13" t="e">
        <f t="shared" si="1"/>
        <v>#DIV/0!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6" ht="15.75">
      <c r="A14" s="20"/>
      <c r="F14" s="14"/>
    </row>
    <row r="15" spans="1:5" ht="15.75">
      <c r="A15" s="46" t="s">
        <v>46</v>
      </c>
      <c r="B15" s="47"/>
      <c r="C15" s="47"/>
      <c r="D15" s="47"/>
      <c r="E15" s="47"/>
    </row>
    <row r="17" spans="1:5" ht="15.75">
      <c r="A17" s="46" t="s">
        <v>47</v>
      </c>
      <c r="B17" s="47"/>
      <c r="C17" s="47"/>
      <c r="D17" s="47"/>
      <c r="E17" s="47"/>
    </row>
  </sheetData>
  <sheetProtection/>
  <mergeCells count="17">
    <mergeCell ref="A15:E15"/>
    <mergeCell ref="A17:E17"/>
    <mergeCell ref="B8:E8"/>
    <mergeCell ref="B9:E9"/>
    <mergeCell ref="B10:E10"/>
    <mergeCell ref="B11:E11"/>
    <mergeCell ref="B12:E12"/>
    <mergeCell ref="B13:E13"/>
    <mergeCell ref="Q2:R2"/>
    <mergeCell ref="A3:R3"/>
    <mergeCell ref="E4:M4"/>
    <mergeCell ref="F5:K5"/>
    <mergeCell ref="A6:A7"/>
    <mergeCell ref="B6:E7"/>
    <mergeCell ref="F6:F7"/>
    <mergeCell ref="G6:G7"/>
    <mergeCell ref="H6:R6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H9" sqref="H9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29</v>
      </c>
    </row>
    <row r="2" spans="6:18" ht="51.75" customHeight="1">
      <c r="F2" s="3"/>
      <c r="G2" s="15"/>
      <c r="Q2" s="23" t="s">
        <v>25</v>
      </c>
      <c r="R2" s="23"/>
    </row>
    <row r="3" spans="1:18" ht="37.5" customHeight="1">
      <c r="A3" s="21" t="s">
        <v>24</v>
      </c>
      <c r="B3" s="21"/>
      <c r="C3" s="21"/>
      <c r="D3" s="21"/>
      <c r="E3" s="21"/>
      <c r="F3" s="21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23.25" customHeight="1">
      <c r="A4" s="6"/>
      <c r="B4" s="6"/>
      <c r="C4" s="6"/>
      <c r="D4" s="6"/>
      <c r="E4" s="21" t="s">
        <v>48</v>
      </c>
      <c r="F4" s="22"/>
      <c r="G4" s="22"/>
      <c r="H4" s="22"/>
      <c r="I4" s="22"/>
      <c r="J4" s="22"/>
      <c r="K4" s="22"/>
      <c r="L4" s="22"/>
      <c r="M4" s="22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24" t="s">
        <v>26</v>
      </c>
      <c r="G5" s="25"/>
      <c r="H5" s="25"/>
      <c r="I5" s="25"/>
      <c r="J5" s="25"/>
      <c r="K5" s="25"/>
    </row>
    <row r="6" spans="1:18" ht="22.5" customHeight="1">
      <c r="A6" s="33" t="s">
        <v>0</v>
      </c>
      <c r="B6" s="31" t="s">
        <v>1</v>
      </c>
      <c r="C6" s="32"/>
      <c r="D6" s="32"/>
      <c r="E6" s="32"/>
      <c r="F6" s="30" t="s">
        <v>2</v>
      </c>
      <c r="G6" s="28" t="s">
        <v>8</v>
      </c>
      <c r="H6" s="35" t="s">
        <v>9</v>
      </c>
      <c r="I6" s="36"/>
      <c r="J6" s="36"/>
      <c r="K6" s="36"/>
      <c r="L6" s="36"/>
      <c r="M6" s="36"/>
      <c r="N6" s="36"/>
      <c r="O6" s="36"/>
      <c r="P6" s="36"/>
      <c r="Q6" s="36"/>
      <c r="R6" s="37"/>
    </row>
    <row r="7" spans="1:18" ht="102.75" customHeight="1">
      <c r="A7" s="34"/>
      <c r="B7" s="29"/>
      <c r="C7" s="29"/>
      <c r="D7" s="29"/>
      <c r="E7" s="29"/>
      <c r="F7" s="29"/>
      <c r="G7" s="29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41">
        <v>2</v>
      </c>
      <c r="C8" s="42"/>
      <c r="D8" s="42"/>
      <c r="E8" s="43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38" t="s">
        <v>27</v>
      </c>
      <c r="C9" s="44"/>
      <c r="D9" s="44"/>
      <c r="E9" s="45"/>
      <c r="F9" s="11" t="s">
        <v>3</v>
      </c>
      <c r="G9" s="12">
        <f>H9+I9+J9+K9+L9+M9+N9+O9+P9+Q9+R9</f>
        <v>10</v>
      </c>
      <c r="H9" s="9">
        <v>10</v>
      </c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38" t="s">
        <v>28</v>
      </c>
      <c r="C10" s="39"/>
      <c r="D10" s="39"/>
      <c r="E10" s="40"/>
      <c r="F10" s="11" t="s">
        <v>4</v>
      </c>
      <c r="G10" s="13">
        <f>H10+I10+J10+K10+L10+M10+N10+O10+P10+Q10+R10</f>
        <v>245</v>
      </c>
      <c r="H10" s="9">
        <v>245</v>
      </c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38" t="s">
        <v>21</v>
      </c>
      <c r="C11" s="39"/>
      <c r="D11" s="39"/>
      <c r="E11" s="40"/>
      <c r="F11" s="11" t="s">
        <v>5</v>
      </c>
      <c r="G11" s="13">
        <f>G10/G9*1000</f>
        <v>24500</v>
      </c>
      <c r="H11" s="13">
        <f>H10/H9*1000</f>
        <v>24500</v>
      </c>
      <c r="I11" s="13" t="e">
        <f aca="true" t="shared" si="0" ref="I11:R11">I10/I9/1000</f>
        <v>#DIV/0!</v>
      </c>
      <c r="J11" s="13" t="e">
        <f t="shared" si="0"/>
        <v>#DIV/0!</v>
      </c>
      <c r="K11" s="13" t="e">
        <f t="shared" si="0"/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38" t="s">
        <v>23</v>
      </c>
      <c r="C12" s="39"/>
      <c r="D12" s="39"/>
      <c r="E12" s="40"/>
      <c r="F12" s="11" t="s">
        <v>4</v>
      </c>
      <c r="G12" s="13">
        <f>H12+I12+J12+K12+L12+M12+N12+O12+P12+Q12+R12</f>
        <v>245</v>
      </c>
      <c r="H12" s="9">
        <v>245</v>
      </c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38" t="s">
        <v>22</v>
      </c>
      <c r="C13" s="39"/>
      <c r="D13" s="39"/>
      <c r="E13" s="40"/>
      <c r="F13" s="11" t="s">
        <v>5</v>
      </c>
      <c r="G13" s="13">
        <f>G12/G9*1000</f>
        <v>24500</v>
      </c>
      <c r="H13" s="13">
        <f aca="true" t="shared" si="1" ref="H13:R13">H12/H9*1000</f>
        <v>24500</v>
      </c>
      <c r="I13" s="13" t="e">
        <f t="shared" si="1"/>
        <v>#DIV/0!</v>
      </c>
      <c r="J13" s="13" t="e">
        <f t="shared" si="1"/>
        <v>#DIV/0!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6" ht="15.75">
      <c r="A14" s="20"/>
      <c r="F14" s="14"/>
    </row>
    <row r="15" spans="1:5" ht="15.75">
      <c r="A15" s="46" t="s">
        <v>49</v>
      </c>
      <c r="B15" s="47"/>
      <c r="C15" s="47"/>
      <c r="D15" s="47"/>
      <c r="E15" s="47"/>
    </row>
    <row r="17" spans="1:5" ht="15.75">
      <c r="A17" s="46" t="s">
        <v>50</v>
      </c>
      <c r="B17" s="47"/>
      <c r="C17" s="47"/>
      <c r="D17" s="47"/>
      <c r="E17" s="47"/>
    </row>
  </sheetData>
  <sheetProtection/>
  <mergeCells count="17">
    <mergeCell ref="A15:E15"/>
    <mergeCell ref="A17:E17"/>
    <mergeCell ref="B8:E8"/>
    <mergeCell ref="B9:E9"/>
    <mergeCell ref="B10:E10"/>
    <mergeCell ref="B11:E11"/>
    <mergeCell ref="B12:E12"/>
    <mergeCell ref="B13:E13"/>
    <mergeCell ref="Q2:R2"/>
    <mergeCell ref="A3:R3"/>
    <mergeCell ref="E4:M4"/>
    <mergeCell ref="F5:K5"/>
    <mergeCell ref="A6:A7"/>
    <mergeCell ref="B6:E7"/>
    <mergeCell ref="F6:F7"/>
    <mergeCell ref="G6:G7"/>
    <mergeCell ref="H6:R6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12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I12" sqref="I12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29</v>
      </c>
    </row>
    <row r="2" spans="6:18" ht="51.75" customHeight="1">
      <c r="F2" s="3"/>
      <c r="G2" s="15"/>
      <c r="Q2" s="23" t="s">
        <v>25</v>
      </c>
      <c r="R2" s="23"/>
    </row>
    <row r="3" spans="1:18" ht="37.5" customHeight="1">
      <c r="A3" s="21" t="s">
        <v>24</v>
      </c>
      <c r="B3" s="21"/>
      <c r="C3" s="21"/>
      <c r="D3" s="21"/>
      <c r="E3" s="21"/>
      <c r="F3" s="21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23.25" customHeight="1">
      <c r="A4" s="6"/>
      <c r="B4" s="6"/>
      <c r="C4" s="6"/>
      <c r="D4" s="6"/>
      <c r="E4" s="21" t="s">
        <v>51</v>
      </c>
      <c r="F4" s="22"/>
      <c r="G4" s="22"/>
      <c r="H4" s="22"/>
      <c r="I4" s="22"/>
      <c r="J4" s="22"/>
      <c r="K4" s="22"/>
      <c r="L4" s="22"/>
      <c r="M4" s="22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24" t="s">
        <v>26</v>
      </c>
      <c r="G5" s="25"/>
      <c r="H5" s="25"/>
      <c r="I5" s="25"/>
      <c r="J5" s="25"/>
      <c r="K5" s="25"/>
    </row>
    <row r="6" spans="1:18" ht="22.5" customHeight="1">
      <c r="A6" s="33" t="s">
        <v>0</v>
      </c>
      <c r="B6" s="31" t="s">
        <v>1</v>
      </c>
      <c r="C6" s="32"/>
      <c r="D6" s="32"/>
      <c r="E6" s="32"/>
      <c r="F6" s="30" t="s">
        <v>2</v>
      </c>
      <c r="G6" s="28" t="s">
        <v>8</v>
      </c>
      <c r="H6" s="35" t="s">
        <v>9</v>
      </c>
      <c r="I6" s="36"/>
      <c r="J6" s="36"/>
      <c r="K6" s="36"/>
      <c r="L6" s="36"/>
      <c r="M6" s="36"/>
      <c r="N6" s="36"/>
      <c r="O6" s="36"/>
      <c r="P6" s="36"/>
      <c r="Q6" s="36"/>
      <c r="R6" s="37"/>
    </row>
    <row r="7" spans="1:18" ht="102.75" customHeight="1">
      <c r="A7" s="34"/>
      <c r="B7" s="29"/>
      <c r="C7" s="29"/>
      <c r="D7" s="29"/>
      <c r="E7" s="29"/>
      <c r="F7" s="29"/>
      <c r="G7" s="29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41">
        <v>2</v>
      </c>
      <c r="C8" s="42"/>
      <c r="D8" s="42"/>
      <c r="E8" s="43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38" t="s">
        <v>27</v>
      </c>
      <c r="C9" s="44"/>
      <c r="D9" s="44"/>
      <c r="E9" s="45"/>
      <c r="F9" s="11" t="s">
        <v>3</v>
      </c>
      <c r="G9" s="12">
        <f>H9+I9+J9+K9+L9+M9+N9+O9+P9+Q9+R9</f>
        <v>14</v>
      </c>
      <c r="H9" s="9">
        <v>14</v>
      </c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38" t="s">
        <v>28</v>
      </c>
      <c r="C10" s="39"/>
      <c r="D10" s="39"/>
      <c r="E10" s="40"/>
      <c r="F10" s="11" t="s">
        <v>4</v>
      </c>
      <c r="G10" s="13">
        <f>H10+I10+J10+K10+L10+M10+N10+O10+P10+Q10+R10</f>
        <v>336</v>
      </c>
      <c r="H10" s="9">
        <v>336</v>
      </c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38" t="s">
        <v>21</v>
      </c>
      <c r="C11" s="39"/>
      <c r="D11" s="39"/>
      <c r="E11" s="40"/>
      <c r="F11" s="11" t="s">
        <v>5</v>
      </c>
      <c r="G11" s="13">
        <f>G10/G9*1000</f>
        <v>24000</v>
      </c>
      <c r="H11" s="13">
        <f>H10/H9*1000</f>
        <v>24000</v>
      </c>
      <c r="I11" s="13" t="e">
        <f>I10/I9*1000</f>
        <v>#DIV/0!</v>
      </c>
      <c r="J11" s="13" t="e">
        <f>J10/J9*1000</f>
        <v>#DIV/0!</v>
      </c>
      <c r="K11" s="13" t="e">
        <f aca="true" t="shared" si="0" ref="K11:R11">K10/K9/1000</f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38" t="s">
        <v>23</v>
      </c>
      <c r="C12" s="39"/>
      <c r="D12" s="39"/>
      <c r="E12" s="40"/>
      <c r="F12" s="11" t="s">
        <v>4</v>
      </c>
      <c r="G12" s="13">
        <f>H12+I12+J12+K12+L12+M12+N12+O12+P12+Q12+R12</f>
        <v>336</v>
      </c>
      <c r="H12" s="9">
        <v>336</v>
      </c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38" t="s">
        <v>22</v>
      </c>
      <c r="C13" s="39"/>
      <c r="D13" s="39"/>
      <c r="E13" s="40"/>
      <c r="F13" s="11" t="s">
        <v>5</v>
      </c>
      <c r="G13" s="13">
        <f>G12/G9*1000</f>
        <v>24000</v>
      </c>
      <c r="H13" s="13">
        <f aca="true" t="shared" si="1" ref="H13:R13">H12/H9*1000</f>
        <v>24000</v>
      </c>
      <c r="I13" s="13" t="e">
        <f t="shared" si="1"/>
        <v>#DIV/0!</v>
      </c>
      <c r="J13" s="13" t="e">
        <f t="shared" si="1"/>
        <v>#DIV/0!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6" ht="15.75">
      <c r="A14" s="20"/>
      <c r="F14" s="14"/>
    </row>
    <row r="15" spans="1:5" ht="15.75">
      <c r="A15" s="46" t="s">
        <v>52</v>
      </c>
      <c r="B15" s="47"/>
      <c r="C15" s="47"/>
      <c r="D15" s="47"/>
      <c r="E15" s="47"/>
    </row>
    <row r="17" spans="1:5" ht="15.75">
      <c r="A17" s="46" t="s">
        <v>53</v>
      </c>
      <c r="B17" s="47"/>
      <c r="C17" s="47"/>
      <c r="D17" s="47"/>
      <c r="E17" s="47"/>
    </row>
  </sheetData>
  <sheetProtection/>
  <mergeCells count="17">
    <mergeCell ref="A15:E15"/>
    <mergeCell ref="A17:E17"/>
    <mergeCell ref="B8:E8"/>
    <mergeCell ref="B9:E9"/>
    <mergeCell ref="B10:E10"/>
    <mergeCell ref="B11:E11"/>
    <mergeCell ref="B12:E12"/>
    <mergeCell ref="B13:E13"/>
    <mergeCell ref="Q2:R2"/>
    <mergeCell ref="A3:R3"/>
    <mergeCell ref="E4:M4"/>
    <mergeCell ref="F5:K5"/>
    <mergeCell ref="A6:A7"/>
    <mergeCell ref="B6:E7"/>
    <mergeCell ref="F6:F7"/>
    <mergeCell ref="G6:G7"/>
    <mergeCell ref="H6:R6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I10" sqref="I10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29</v>
      </c>
    </row>
    <row r="2" spans="6:18" ht="51.75" customHeight="1">
      <c r="F2" s="3"/>
      <c r="G2" s="15"/>
      <c r="Q2" s="23" t="s">
        <v>25</v>
      </c>
      <c r="R2" s="23"/>
    </row>
    <row r="3" spans="1:18" ht="37.5" customHeight="1">
      <c r="A3" s="21" t="s">
        <v>24</v>
      </c>
      <c r="B3" s="21"/>
      <c r="C3" s="21"/>
      <c r="D3" s="21"/>
      <c r="E3" s="21"/>
      <c r="F3" s="21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23.25" customHeight="1">
      <c r="A4" s="6"/>
      <c r="B4" s="6"/>
      <c r="C4" s="6"/>
      <c r="D4" s="6"/>
      <c r="E4" s="21" t="s">
        <v>54</v>
      </c>
      <c r="F4" s="22"/>
      <c r="G4" s="22"/>
      <c r="H4" s="22"/>
      <c r="I4" s="22"/>
      <c r="J4" s="22"/>
      <c r="K4" s="22"/>
      <c r="L4" s="22"/>
      <c r="M4" s="22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24" t="s">
        <v>26</v>
      </c>
      <c r="G5" s="25"/>
      <c r="H5" s="25"/>
      <c r="I5" s="25"/>
      <c r="J5" s="25"/>
      <c r="K5" s="25"/>
    </row>
    <row r="6" spans="1:18" ht="22.5" customHeight="1">
      <c r="A6" s="33" t="s">
        <v>0</v>
      </c>
      <c r="B6" s="31" t="s">
        <v>1</v>
      </c>
      <c r="C6" s="32"/>
      <c r="D6" s="32"/>
      <c r="E6" s="32"/>
      <c r="F6" s="30" t="s">
        <v>2</v>
      </c>
      <c r="G6" s="28" t="s">
        <v>8</v>
      </c>
      <c r="H6" s="35" t="s">
        <v>9</v>
      </c>
      <c r="I6" s="36"/>
      <c r="J6" s="36"/>
      <c r="K6" s="36"/>
      <c r="L6" s="36"/>
      <c r="M6" s="36"/>
      <c r="N6" s="36"/>
      <c r="O6" s="36"/>
      <c r="P6" s="36"/>
      <c r="Q6" s="36"/>
      <c r="R6" s="37"/>
    </row>
    <row r="7" spans="1:18" ht="102.75" customHeight="1">
      <c r="A7" s="34"/>
      <c r="B7" s="29"/>
      <c r="C7" s="29"/>
      <c r="D7" s="29"/>
      <c r="E7" s="29"/>
      <c r="F7" s="29"/>
      <c r="G7" s="29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41">
        <v>2</v>
      </c>
      <c r="C8" s="42"/>
      <c r="D8" s="42"/>
      <c r="E8" s="43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38" t="s">
        <v>27</v>
      </c>
      <c r="C9" s="44"/>
      <c r="D9" s="44"/>
      <c r="E9" s="45"/>
      <c r="F9" s="11" t="s">
        <v>3</v>
      </c>
      <c r="G9" s="12">
        <f>H9+I9+J9+K9+L9+M9+N9+O9+P9+Q9+R9</f>
        <v>1</v>
      </c>
      <c r="H9" s="9"/>
      <c r="I9" s="9"/>
      <c r="J9" s="9">
        <v>1</v>
      </c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38" t="s">
        <v>28</v>
      </c>
      <c r="C10" s="39"/>
      <c r="D10" s="39"/>
      <c r="E10" s="40"/>
      <c r="F10" s="11" t="s">
        <v>4</v>
      </c>
      <c r="G10" s="13">
        <f>H10+I10+J10+K10+L10+M10+N10+O10+P10+Q10+R10</f>
        <v>23.4</v>
      </c>
      <c r="H10" s="9"/>
      <c r="I10" s="9"/>
      <c r="J10" s="9">
        <v>23.4</v>
      </c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38" t="s">
        <v>21</v>
      </c>
      <c r="C11" s="39"/>
      <c r="D11" s="39"/>
      <c r="E11" s="40"/>
      <c r="F11" s="11" t="s">
        <v>5</v>
      </c>
      <c r="G11" s="13">
        <f>G10/G9*1000</f>
        <v>23400</v>
      </c>
      <c r="H11" s="13" t="e">
        <f>H10/H9*1000</f>
        <v>#DIV/0!</v>
      </c>
      <c r="I11" s="13" t="e">
        <f>I10/I9*1000</f>
        <v>#DIV/0!</v>
      </c>
      <c r="J11" s="13">
        <f>J10/J9*1000</f>
        <v>23400</v>
      </c>
      <c r="K11" s="13" t="e">
        <f aca="true" t="shared" si="0" ref="K11:R11">K10/K9/1000</f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38" t="s">
        <v>23</v>
      </c>
      <c r="C12" s="39"/>
      <c r="D12" s="39"/>
      <c r="E12" s="40"/>
      <c r="F12" s="11" t="s">
        <v>4</v>
      </c>
      <c r="G12" s="13">
        <f>H12+I12+J12+K12+L12+M12+N12+O12+P12+Q12+R12</f>
        <v>23.4</v>
      </c>
      <c r="H12" s="9"/>
      <c r="I12" s="9"/>
      <c r="J12" s="9">
        <v>23.4</v>
      </c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38" t="s">
        <v>22</v>
      </c>
      <c r="C13" s="39"/>
      <c r="D13" s="39"/>
      <c r="E13" s="40"/>
      <c r="F13" s="11" t="s">
        <v>5</v>
      </c>
      <c r="G13" s="13">
        <f>G12/G9*1000</f>
        <v>23400</v>
      </c>
      <c r="H13" s="13" t="e">
        <f aca="true" t="shared" si="1" ref="H13:R13">H12/H9*1000</f>
        <v>#DIV/0!</v>
      </c>
      <c r="I13" s="13" t="e">
        <f t="shared" si="1"/>
        <v>#DIV/0!</v>
      </c>
      <c r="J13" s="13">
        <f t="shared" si="1"/>
        <v>23400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6" ht="15.75">
      <c r="A14" s="20"/>
      <c r="F14" s="14"/>
    </row>
    <row r="15" spans="1:5" ht="15.75">
      <c r="A15" s="46" t="s">
        <v>55</v>
      </c>
      <c r="B15" s="47"/>
      <c r="C15" s="47"/>
      <c r="D15" s="47"/>
      <c r="E15" s="47"/>
    </row>
    <row r="17" spans="1:5" ht="15.75">
      <c r="A17" s="46" t="s">
        <v>53</v>
      </c>
      <c r="B17" s="47"/>
      <c r="C17" s="47"/>
      <c r="D17" s="47"/>
      <c r="E17" s="47"/>
    </row>
  </sheetData>
  <sheetProtection/>
  <mergeCells count="17">
    <mergeCell ref="Q2:R2"/>
    <mergeCell ref="A3:R3"/>
    <mergeCell ref="E4:M4"/>
    <mergeCell ref="F5:K5"/>
    <mergeCell ref="A6:A7"/>
    <mergeCell ref="B6:E7"/>
    <mergeCell ref="F6:F7"/>
    <mergeCell ref="G6:G7"/>
    <mergeCell ref="H6:R6"/>
    <mergeCell ref="A15:E15"/>
    <mergeCell ref="A17:E17"/>
    <mergeCell ref="B8:E8"/>
    <mergeCell ref="B9:E9"/>
    <mergeCell ref="B10:E10"/>
    <mergeCell ref="B11:E11"/>
    <mergeCell ref="B12:E12"/>
    <mergeCell ref="B13:E13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85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G10" sqref="G10"/>
    </sheetView>
  </sheetViews>
  <sheetFormatPr defaultColWidth="9.00390625" defaultRowHeight="12.75"/>
  <cols>
    <col min="1" max="1" width="7.75390625" style="1" customWidth="1"/>
    <col min="2" max="2" width="3.875" style="2" customWidth="1"/>
    <col min="3" max="3" width="5.625" style="2" customWidth="1"/>
    <col min="4" max="4" width="3.875" style="2" customWidth="1"/>
    <col min="5" max="5" width="54.375" style="2" customWidth="1"/>
    <col min="6" max="6" width="7.25390625" style="2" customWidth="1"/>
    <col min="7" max="7" width="21.625" style="4" customWidth="1"/>
    <col min="8" max="8" width="13.625" style="4" customWidth="1"/>
    <col min="9" max="9" width="12.875" style="4" customWidth="1"/>
    <col min="10" max="10" width="11.375" style="4" customWidth="1"/>
    <col min="11" max="11" width="12.875" style="4" customWidth="1"/>
    <col min="12" max="12" width="12.75390625" style="4" customWidth="1"/>
    <col min="13" max="13" width="19.375" style="4" customWidth="1"/>
    <col min="14" max="14" width="24.375" style="4" customWidth="1"/>
    <col min="15" max="15" width="26.625" style="4" customWidth="1"/>
    <col min="16" max="16" width="16.625" style="4" customWidth="1"/>
    <col min="17" max="17" width="18.125" style="4" customWidth="1"/>
    <col min="18" max="18" width="18.625" style="4" customWidth="1"/>
    <col min="19" max="16384" width="9.125" style="4" customWidth="1"/>
  </cols>
  <sheetData>
    <row r="1" spans="6:18" ht="23.25" customHeight="1">
      <c r="F1" s="3"/>
      <c r="G1" s="15"/>
      <c r="R1" s="4" t="s">
        <v>29</v>
      </c>
    </row>
    <row r="2" spans="6:18" ht="51.75" customHeight="1">
      <c r="F2" s="3"/>
      <c r="G2" s="15"/>
      <c r="Q2" s="23" t="s">
        <v>25</v>
      </c>
      <c r="R2" s="23"/>
    </row>
    <row r="3" spans="1:18" ht="37.5" customHeight="1">
      <c r="A3" s="21" t="s">
        <v>24</v>
      </c>
      <c r="B3" s="21"/>
      <c r="C3" s="21"/>
      <c r="D3" s="21"/>
      <c r="E3" s="21"/>
      <c r="F3" s="21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23.25" customHeight="1">
      <c r="A4" s="6"/>
      <c r="B4" s="6"/>
      <c r="C4" s="6"/>
      <c r="D4" s="6"/>
      <c r="E4" s="21" t="s">
        <v>56</v>
      </c>
      <c r="F4" s="22"/>
      <c r="G4" s="22"/>
      <c r="H4" s="22"/>
      <c r="I4" s="22"/>
      <c r="J4" s="22"/>
      <c r="K4" s="22"/>
      <c r="L4" s="22"/>
      <c r="M4" s="22"/>
      <c r="N4" s="5"/>
      <c r="O4" s="5"/>
      <c r="P4" s="5"/>
      <c r="Q4" s="5"/>
      <c r="R4" s="5"/>
    </row>
    <row r="5" spans="1:11" ht="22.5" customHeight="1">
      <c r="A5" s="7"/>
      <c r="B5" s="7"/>
      <c r="C5" s="7"/>
      <c r="D5" s="7"/>
      <c r="F5" s="24" t="s">
        <v>26</v>
      </c>
      <c r="G5" s="25"/>
      <c r="H5" s="25"/>
      <c r="I5" s="25"/>
      <c r="J5" s="25"/>
      <c r="K5" s="25"/>
    </row>
    <row r="6" spans="1:18" ht="22.5" customHeight="1">
      <c r="A6" s="33" t="s">
        <v>0</v>
      </c>
      <c r="B6" s="31" t="s">
        <v>1</v>
      </c>
      <c r="C6" s="32"/>
      <c r="D6" s="32"/>
      <c r="E6" s="32"/>
      <c r="F6" s="30" t="s">
        <v>2</v>
      </c>
      <c r="G6" s="28" t="s">
        <v>8</v>
      </c>
      <c r="H6" s="35" t="s">
        <v>9</v>
      </c>
      <c r="I6" s="36"/>
      <c r="J6" s="36"/>
      <c r="K6" s="36"/>
      <c r="L6" s="36"/>
      <c r="M6" s="36"/>
      <c r="N6" s="36"/>
      <c r="O6" s="36"/>
      <c r="P6" s="36"/>
      <c r="Q6" s="36"/>
      <c r="R6" s="37"/>
    </row>
    <row r="7" spans="1:18" ht="102.75" customHeight="1">
      <c r="A7" s="34"/>
      <c r="B7" s="29"/>
      <c r="C7" s="29"/>
      <c r="D7" s="29"/>
      <c r="E7" s="29"/>
      <c r="F7" s="29"/>
      <c r="G7" s="29"/>
      <c r="H7" s="9" t="s">
        <v>20</v>
      </c>
      <c r="I7" s="9" t="s">
        <v>12</v>
      </c>
      <c r="J7" s="9" t="s">
        <v>10</v>
      </c>
      <c r="K7" s="9" t="s">
        <v>11</v>
      </c>
      <c r="L7" s="9" t="s">
        <v>13</v>
      </c>
      <c r="M7" s="16" t="s">
        <v>14</v>
      </c>
      <c r="N7" s="17" t="s">
        <v>15</v>
      </c>
      <c r="O7" s="17" t="s">
        <v>16</v>
      </c>
      <c r="P7" s="18" t="s">
        <v>17</v>
      </c>
      <c r="Q7" s="18" t="s">
        <v>18</v>
      </c>
      <c r="R7" s="19" t="s">
        <v>19</v>
      </c>
    </row>
    <row r="8" spans="1:18" ht="21.75" customHeight="1">
      <c r="A8" s="8">
        <v>1</v>
      </c>
      <c r="B8" s="41">
        <v>2</v>
      </c>
      <c r="C8" s="42"/>
      <c r="D8" s="42"/>
      <c r="E8" s="43"/>
      <c r="F8" s="8">
        <v>3</v>
      </c>
      <c r="G8" s="8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</row>
    <row r="9" spans="1:18" ht="46.5" customHeight="1">
      <c r="A9" s="10">
        <v>1</v>
      </c>
      <c r="B9" s="38" t="s">
        <v>27</v>
      </c>
      <c r="C9" s="44"/>
      <c r="D9" s="44"/>
      <c r="E9" s="45"/>
      <c r="F9" s="11" t="s">
        <v>3</v>
      </c>
      <c r="G9" s="12">
        <f>H9+I9+J9+K9+L9+M9+N9+O9+P9+Q9+R9</f>
        <v>1</v>
      </c>
      <c r="H9" s="9"/>
      <c r="I9" s="9"/>
      <c r="J9" s="9">
        <v>1</v>
      </c>
      <c r="K9" s="9"/>
      <c r="L9" s="9"/>
      <c r="M9" s="9"/>
      <c r="N9" s="9"/>
      <c r="O9" s="9"/>
      <c r="P9" s="9"/>
      <c r="Q9" s="9"/>
      <c r="R9" s="9"/>
    </row>
    <row r="10" spans="1:18" ht="82.5" customHeight="1">
      <c r="A10" s="10">
        <v>2</v>
      </c>
      <c r="B10" s="38" t="s">
        <v>28</v>
      </c>
      <c r="C10" s="39"/>
      <c r="D10" s="39"/>
      <c r="E10" s="40"/>
      <c r="F10" s="11" t="s">
        <v>4</v>
      </c>
      <c r="G10" s="13">
        <f>H10+I10+J10+K10+L10+M10+N10+O10+P10+Q10+R10</f>
        <v>31.7</v>
      </c>
      <c r="H10" s="9"/>
      <c r="I10" s="9"/>
      <c r="J10" s="9">
        <v>31.7</v>
      </c>
      <c r="K10" s="9"/>
      <c r="L10" s="9"/>
      <c r="M10" s="9"/>
      <c r="N10" s="9"/>
      <c r="O10" s="9"/>
      <c r="P10" s="9"/>
      <c r="Q10" s="9"/>
      <c r="R10" s="9"/>
    </row>
    <row r="11" spans="1:18" ht="56.25" customHeight="1">
      <c r="A11" s="10">
        <v>3</v>
      </c>
      <c r="B11" s="38" t="s">
        <v>21</v>
      </c>
      <c r="C11" s="39"/>
      <c r="D11" s="39"/>
      <c r="E11" s="40"/>
      <c r="F11" s="11" t="s">
        <v>5</v>
      </c>
      <c r="G11" s="13">
        <f>G10/G9*1000</f>
        <v>31700</v>
      </c>
      <c r="H11" s="13" t="e">
        <f>H10/H9*1000</f>
        <v>#DIV/0!</v>
      </c>
      <c r="I11" s="13" t="e">
        <f>I10/I9*1000</f>
        <v>#DIV/0!</v>
      </c>
      <c r="J11" s="13">
        <f>J10/J9*1000</f>
        <v>31700</v>
      </c>
      <c r="K11" s="13" t="e">
        <f aca="true" t="shared" si="0" ref="K11:R11">K10/K9/1000</f>
        <v>#DIV/0!</v>
      </c>
      <c r="L11" s="13" t="e">
        <f t="shared" si="0"/>
        <v>#DIV/0!</v>
      </c>
      <c r="M11" s="13" t="e">
        <f t="shared" si="0"/>
        <v>#DIV/0!</v>
      </c>
      <c r="N11" s="13" t="e">
        <f t="shared" si="0"/>
        <v>#DIV/0!</v>
      </c>
      <c r="O11" s="13" t="e">
        <f t="shared" si="0"/>
        <v>#DIV/0!</v>
      </c>
      <c r="P11" s="13" t="e">
        <f t="shared" si="0"/>
        <v>#DIV/0!</v>
      </c>
      <c r="Q11" s="13" t="e">
        <f t="shared" si="0"/>
        <v>#DIV/0!</v>
      </c>
      <c r="R11" s="13" t="e">
        <f t="shared" si="0"/>
        <v>#DIV/0!</v>
      </c>
    </row>
    <row r="12" spans="1:18" ht="78" customHeight="1">
      <c r="A12" s="10" t="s">
        <v>6</v>
      </c>
      <c r="B12" s="38" t="s">
        <v>23</v>
      </c>
      <c r="C12" s="39"/>
      <c r="D12" s="39"/>
      <c r="E12" s="40"/>
      <c r="F12" s="11" t="s">
        <v>4</v>
      </c>
      <c r="G12" s="13">
        <f>H12+I12+J12+K12+L12+M12+N12+O12+P12+Q12+R12</f>
        <v>31.7</v>
      </c>
      <c r="H12" s="9"/>
      <c r="I12" s="9"/>
      <c r="J12" s="9">
        <v>31.7</v>
      </c>
      <c r="K12" s="9"/>
      <c r="L12" s="9"/>
      <c r="M12" s="9"/>
      <c r="N12" s="9"/>
      <c r="O12" s="9"/>
      <c r="P12" s="9"/>
      <c r="Q12" s="9"/>
      <c r="R12" s="9"/>
    </row>
    <row r="13" spans="1:18" ht="57.75" customHeight="1">
      <c r="A13" s="10" t="s">
        <v>7</v>
      </c>
      <c r="B13" s="38" t="s">
        <v>22</v>
      </c>
      <c r="C13" s="39"/>
      <c r="D13" s="39"/>
      <c r="E13" s="40"/>
      <c r="F13" s="11" t="s">
        <v>5</v>
      </c>
      <c r="G13" s="13">
        <f>G12/G9*1000</f>
        <v>31700</v>
      </c>
      <c r="H13" s="13" t="e">
        <f aca="true" t="shared" si="1" ref="H13:R13">H12/H9*1000</f>
        <v>#DIV/0!</v>
      </c>
      <c r="I13" s="13" t="e">
        <f t="shared" si="1"/>
        <v>#DIV/0!</v>
      </c>
      <c r="J13" s="13">
        <f t="shared" si="1"/>
        <v>31700</v>
      </c>
      <c r="K13" s="13" t="e">
        <f t="shared" si="1"/>
        <v>#DIV/0!</v>
      </c>
      <c r="L13" s="13" t="e">
        <f t="shared" si="1"/>
        <v>#DIV/0!</v>
      </c>
      <c r="M13" s="13" t="e">
        <f t="shared" si="1"/>
        <v>#DIV/0!</v>
      </c>
      <c r="N13" s="13" t="e">
        <f t="shared" si="1"/>
        <v>#DIV/0!</v>
      </c>
      <c r="O13" s="13" t="e">
        <f t="shared" si="1"/>
        <v>#DIV/0!</v>
      </c>
      <c r="P13" s="13" t="e">
        <f t="shared" si="1"/>
        <v>#DIV/0!</v>
      </c>
      <c r="Q13" s="13" t="e">
        <f t="shared" si="1"/>
        <v>#DIV/0!</v>
      </c>
      <c r="R13" s="13" t="e">
        <f t="shared" si="1"/>
        <v>#DIV/0!</v>
      </c>
    </row>
    <row r="14" spans="1:6" ht="15.75">
      <c r="A14" s="20"/>
      <c r="F14" s="14"/>
    </row>
    <row r="15" spans="1:5" ht="15.75">
      <c r="A15" s="46" t="s">
        <v>57</v>
      </c>
      <c r="B15" s="47"/>
      <c r="C15" s="47"/>
      <c r="D15" s="47"/>
      <c r="E15" s="47"/>
    </row>
    <row r="17" spans="1:5" ht="15.75">
      <c r="A17" s="46" t="s">
        <v>58</v>
      </c>
      <c r="B17" s="47"/>
      <c r="C17" s="47"/>
      <c r="D17" s="47"/>
      <c r="E17" s="47"/>
    </row>
  </sheetData>
  <sheetProtection/>
  <mergeCells count="17">
    <mergeCell ref="A15:E15"/>
    <mergeCell ref="A17:E17"/>
    <mergeCell ref="B8:E8"/>
    <mergeCell ref="B9:E9"/>
    <mergeCell ref="B10:E10"/>
    <mergeCell ref="B11:E11"/>
    <mergeCell ref="B12:E12"/>
    <mergeCell ref="B13:E13"/>
    <mergeCell ref="Q2:R2"/>
    <mergeCell ref="A3:R3"/>
    <mergeCell ref="E4:M4"/>
    <mergeCell ref="F5:K5"/>
    <mergeCell ref="A6:A7"/>
    <mergeCell ref="B6:E7"/>
    <mergeCell ref="F6:F7"/>
    <mergeCell ref="G6:G7"/>
    <mergeCell ref="H6:R6"/>
  </mergeCells>
  <printOptions/>
  <pageMargins left="0.18" right="0.2" top="0.23" bottom="0.13" header="0.22" footer="0.14"/>
  <pageSetup fitToHeight="3" fitToWidth="2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Плановый</dc:creator>
  <cp:keywords/>
  <dc:description/>
  <cp:lastModifiedBy>1</cp:lastModifiedBy>
  <cp:lastPrinted>2012-07-08T10:05:14Z</cp:lastPrinted>
  <dcterms:created xsi:type="dcterms:W3CDTF">2011-05-03T05:24:50Z</dcterms:created>
  <dcterms:modified xsi:type="dcterms:W3CDTF">2012-07-08T10:07:01Z</dcterms:modified>
  <cp:category/>
  <cp:version/>
  <cp:contentType/>
  <cp:contentStatus/>
</cp:coreProperties>
</file>